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g2pmeimr\Desktop\"/>
    </mc:Choice>
  </mc:AlternateContent>
  <xr:revisionPtr revIDLastSave="0" documentId="13_ncr:1_{C0D31221-375A-48DE-9700-98FF15D0D57D}" xr6:coauthVersionLast="47" xr6:coauthVersionMax="47" xr10:uidLastSave="{00000000-0000-0000-0000-000000000000}"/>
  <bookViews>
    <workbookView xWindow="-120" yWindow="-120" windowWidth="29040" windowHeight="15840" xr2:uid="{00000000-000D-0000-FFFF-FFFF00000000}"/>
  </bookViews>
  <sheets>
    <sheet name="FY24 Ranking Sheet" sheetId="14" r:id="rId1"/>
    <sheet name="FY23 Ranking Sheet" sheetId="12"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2" hidden="1">'FY22 Ranking Sheet-Sept'!$A$7:$V$36</definedName>
    <definedName name="_xlnm._FilterDatabase" localSheetId="1" hidden="1">'FY23 Ranking Sheet'!$A$10:$W$49</definedName>
    <definedName name="_xlnm._FilterDatabase" localSheetId="0" hidden="1">'FY24 Ranking Sheet'!$A$7:$W$45</definedName>
    <definedName name="ADS_S_13_1_ADS_W_13_1" localSheetId="5">#REF!</definedName>
    <definedName name="ADS_S_13_1_ADS_W_13_1" localSheetId="4">#REF!</definedName>
    <definedName name="ADS_S_13_1_ADS_W_13_1" localSheetId="3">#REF!</definedName>
    <definedName name="ADS_S_13_1_ADS_W_13_1" localSheetId="2">#REF!</definedName>
    <definedName name="ADS_S_13_1_ADS_W_13_1" localSheetId="1">#REF!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2">#REF!</definedName>
    <definedName name="ADS_S_15_1" localSheetId="1">#REF!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2">#REF!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2">#REF!</definedName>
    <definedName name="AVS_P_08_01_AVS_P_08_02" localSheetId="1">#REF!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2">#REF!</definedName>
    <definedName name="AVS_P_15_01" localSheetId="1">#REF!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2">#REF!</definedName>
    <definedName name="AVS_W_14_1" localSheetId="1">#REF!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2">#REF!</definedName>
    <definedName name="BPS_P_15_1" localSheetId="1">#REF!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2">#REF!</definedName>
    <definedName name="EST_P_12_01_EST_P_15_01" localSheetId="1">#REF!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2">'FY22 Ranking Sheet-Sept'!$7:$7</definedName>
    <definedName name="_xlnm.Print_Titles" localSheetId="1">'FY23 Ranking Sheet'!$10:$10</definedName>
    <definedName name="_xlnm.Print_Titles" localSheetId="0">'FY24 Ranking Sheet'!$7:$7</definedName>
    <definedName name="SPE_W_15_1" localSheetId="5">#REF!</definedName>
    <definedName name="SPE_W_15_1" localSheetId="4">#REF!</definedName>
    <definedName name="SPE_W_15_1" localSheetId="3">#REF!</definedName>
    <definedName name="SPE_W_15_1" localSheetId="2">#REF!</definedName>
    <definedName name="SPE_W_15_1" localSheetId="1">#REF!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2">#REF!</definedName>
    <definedName name="SPE_W_15_2_SPE_W_15_3" localSheetId="1">#REF!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2">#REF!</definedName>
    <definedName name="TSP_W_15_1" localSheetId="1">#REF!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2" l="1"/>
  <c r="U26" i="12"/>
  <c r="U27" i="12"/>
  <c r="U28" i="12"/>
  <c r="U29" i="12"/>
  <c r="U30" i="12"/>
  <c r="U31" i="12"/>
  <c r="U32" i="12"/>
  <c r="U33" i="12"/>
  <c r="U34" i="12"/>
  <c r="U35" i="12"/>
  <c r="U38" i="12"/>
  <c r="U39" i="12"/>
  <c r="U40" i="12"/>
  <c r="U42" i="12"/>
  <c r="U43" i="12"/>
  <c r="U46" i="12"/>
  <c r="U47" i="12"/>
  <c r="U48" i="12"/>
  <c r="U22" i="12"/>
  <c r="U19" i="12"/>
  <c r="U20" i="12"/>
  <c r="U21" i="12"/>
  <c r="U18" i="12"/>
  <c r="U15" i="13"/>
  <c r="U36" i="13" l="1"/>
  <c r="U35" i="13"/>
  <c r="U34" i="13"/>
  <c r="U33" i="13"/>
  <c r="U32" i="13"/>
  <c r="U30" i="13"/>
  <c r="U28" i="13"/>
  <c r="U26" i="13"/>
  <c r="U25" i="13"/>
  <c r="U24" i="13"/>
  <c r="U22" i="13"/>
  <c r="U21" i="13"/>
  <c r="U20" i="13"/>
  <c r="U19" i="13"/>
  <c r="U17" i="13"/>
  <c r="U16"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tc={9B6C4A5E-7D69-4B0B-ACEF-5F93B0F5008B}</author>
    <author>tc={DDEB6DF3-84A3-47C5-88C6-9E1DADFA541C}</author>
    <author>tc={D821C8DB-E774-483E-A04A-0D4E229968EE}</author>
  </authors>
  <commentList>
    <comment ref="H18" authorId="0" shapeId="0" xr:uid="{9B6C4A5E-7D69-4B0B-ACEF-5F93B0F5008B}">
      <text>
        <t xml:space="preserve">[Threaded comment]
Your version of Excel allows you to read this threaded comment; however, any edits to it will get removed if the file is opened in a newer version of Excel. Learn more: https://go.microsoft.com/fwlink/?linkid=870924
Comment:
    $1.3M of carry-in awarded in Q1 for 2023 field work. </t>
      </text>
    </comment>
    <comment ref="H32" authorId="1" shapeId="0" xr:uid="{DDEB6DF3-84A3-47C5-88C6-9E1DADFA541C}">
      <text>
        <t>[Threaded comment]
Your version of Excel allows you to read this threaded comment; however, any edits to it will get removed if the file is opened in a newer version of Excel. Learn more: https://go.microsoft.com/fwlink/?linkid=870924
Comment:
    $125k of carry-in</t>
      </text>
    </comment>
    <comment ref="H34" authorId="2" shapeId="0" xr:uid="{D821C8DB-E774-483E-A04A-0D4E229968EE}">
      <text>
        <t>[Threaded comment]
Your version of Excel allows you to read this threaded comment; however, any edits to it will get removed if the file is opened in a newer version of Excel. Learn more: https://go.microsoft.com/fwlink/?linkid=870924
Comment:
    $263k of carry-in</t>
      </text>
    </comment>
  </commentList>
</comments>
</file>

<file path=xl/sharedStrings.xml><?xml version="1.0" encoding="utf-8"?>
<sst xmlns="http://schemas.openxmlformats.org/spreadsheetml/2006/main" count="1063" uniqueCount="346">
  <si>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</si>
  <si>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</si>
  <si>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</si>
  <si>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</si>
  <si>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</si>
  <si>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</si>
  <si>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</si>
  <si>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</si>
  <si>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</si>
  <si>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</si>
  <si>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</si>
  <si>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</si>
  <si>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</si>
  <si>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</si>
  <si>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</si>
  <si>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</si>
  <si>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</si>
  <si>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</si>
  <si>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</si>
  <si>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</si>
  <si>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</si>
  <si>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</si>
  <si>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</si>
  <si>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</si>
  <si>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</si>
  <si>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</si>
  <si>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</si>
  <si>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</si>
  <si>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</si>
  <si>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</si>
  <si>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</si>
  <si>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</si>
  <si>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</si>
  <si>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</si>
  <si>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</si>
  <si>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</si>
  <si>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</si>
  <si>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</si>
  <si>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</si>
  <si>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</si>
  <si>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</si>
  <si>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</si>
  <si>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</si>
  <si>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</si>
  <si>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</si>
  <si>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</si>
  <si>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</si>
  <si>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</si>
  <si>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</si>
  <si>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</si>
  <si>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</si>
  <si>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</si>
  <si>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</si>
  <si>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</si>
  <si>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</si>
  <si>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</si>
  <si>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</si>
  <si>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</si>
  <si>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</si>
  <si>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</si>
  <si>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</si>
  <si>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</si>
  <si>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</si>
  <si>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</si>
  <si>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</si>
  <si>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</si>
  <si>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</si>
  <si>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</si>
  <si>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</si>
  <si>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</si>
  <si>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</si>
  <si>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</si>
  <si>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</si>
  <si>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</si>
  <si>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</si>
  <si>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</si>
  <si>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</si>
  <si>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</si>
  <si>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</si>
  <si>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</si>
  <si>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</si>
  <si>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</si>
  <si>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</si>
  <si>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</si>
  <si>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</si>
  <si>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</si>
  <si>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</si>
  <si>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</si>
  <si>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</si>
  <si>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</si>
  <si>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</si>
  <si>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</si>
  <si>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</si>
  <si>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</si>
  <si>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</si>
  <si>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</si>
  <si>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</si>
  <si>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</si>
  <si>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</si>
  <si>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</si>
  <si>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</si>
  <si>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</si>
  <si>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</si>
  <si>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</si>
  <si>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</si>
  <si>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</si>
  <si>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</si>
  <si>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</si>
  <si>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</si>
  <si>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</si>
  <si>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</si>
  <si>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</si>
  <si>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</si>
  <si>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</si>
  <si>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</si>
  <si>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</si>
  <si>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</si>
  <si>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</si>
  <si>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</si>
  <si>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</si>
  <si>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</si>
  <si>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</si>
  <si>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</si>
  <si>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</si>
  <si>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</si>
  <si>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</si>
  <si>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</si>
  <si>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</si>
  <si>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</si>
  <si>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</si>
  <si>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</si>
  <si>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</si>
  <si>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</si>
  <si>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</si>
  <si>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</si>
  <si>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</si>
  <si>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</si>
  <si>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</si>
  <si>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</si>
  <si>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</si>
  <si>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</si>
  <si>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</si>
  <si>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</si>
  <si>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</si>
  <si>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</si>
  <si>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</si>
  <si>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</si>
  <si>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</si>
  <si>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</si>
  <si>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</si>
  <si>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</si>
  <si>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</si>
  <si>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</si>
  <si>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</si>
  <si>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</si>
  <si>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</si>
  <si>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</si>
  <si>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</si>
  <si>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</si>
  <si>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</si>
  <si>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</si>
  <si>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</si>
  <si>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</si>
  <si>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</si>
  <si>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</si>
  <si>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</si>
  <si>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</si>
  <si>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</si>
  <si>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</si>
  <si>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</si>
  <si>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</si>
  <si>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</si>
  <si>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</si>
  <si>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</si>
  <si>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</si>
  <si>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</si>
  <si>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</si>
  <si>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</si>
  <si>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</si>
  <si>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</si>
  <si>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</si>
  <si>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</si>
  <si>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</si>
  <si>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</si>
  <si>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</si>
  <si>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</si>
  <si>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</si>
  <si>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</si>
  <si>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</si>
  <si>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</si>
  <si>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</si>
  <si>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</si>
  <si>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</si>
  <si>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</si>
  <si>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</si>
  <si>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</si>
  <si>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</si>
  <si>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</si>
  <si>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</si>
  <si>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</si>
  <si>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</si>
  <si>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</si>
  <si>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</si>
  <si>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</si>
  <si>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</si>
  <si>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</si>
  <si>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</si>
  <si>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</si>
  <si>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</si>
  <si>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</si>
  <si>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Design and contruction of a new ladder cooling structure at the LMN south fish ladder</t>
  </si>
  <si>
    <t>ICH</t>
  </si>
  <si>
    <t>Design and contruction of a new ladder cooling structure at the ICH north fish ladder</t>
  </si>
  <si>
    <t>FUTURE: MCN Adult Ladder (south) Cooling Structure</t>
  </si>
  <si>
    <t>FUTURE: LMN Adult Ladder (south) Cooling Structure</t>
  </si>
  <si>
    <t>FUTURE: ICH Adult Ladder (north) Cooling Structure</t>
  </si>
  <si>
    <t>FY22 budget</t>
  </si>
  <si>
    <t>SCT Avg Score (Sept)</t>
  </si>
  <si>
    <t>FY22 Budget $75.491 M</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</si>
  <si>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</si>
  <si>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</si>
  <si>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</si>
  <si>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</si>
  <si>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</si>
  <si>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</si>
  <si>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FY21 Lamprey    $19.937</t>
  </si>
  <si>
    <t>FY22 Senate mark-up: $34.8M</t>
  </si>
  <si>
    <t>Note: **Means co-funded with BPA</t>
  </si>
  <si>
    <t>Avian Predation Monitoring</t>
  </si>
  <si>
    <t>Complete real estate transaction to tranfer ownership of constructed islands</t>
  </si>
  <si>
    <t>Cost share with lamprey. FY23 design only / construction FY24.</t>
  </si>
  <si>
    <t>Little Goose Adult Ladder PIT Feasibility (Placeholder)</t>
  </si>
  <si>
    <t>Lower Granite and Little Goose Deep Spill vs. RSW summer subyearlings (Placeholder)</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</si>
  <si>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</si>
  <si>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</si>
  <si>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</si>
  <si>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</si>
  <si>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</si>
  <si>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</si>
  <si>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</si>
  <si>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</si>
  <si>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</si>
  <si>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</si>
  <si>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</si>
  <si>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</si>
  <si>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</si>
  <si>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</si>
  <si>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Revisit in August</t>
  </si>
  <si>
    <t>IDFG: Corps previously stated that if most fish are passing through spill, why look at turbines</t>
  </si>
  <si>
    <t>USACE notes</t>
  </si>
  <si>
    <t>Performance evaluation of increased spill</t>
  </si>
  <si>
    <t>Predation analysis isn't required every year</t>
  </si>
  <si>
    <t>ESI Predation Rate Estimate</t>
  </si>
  <si>
    <t>Project Description (FY23 Scope)</t>
  </si>
  <si>
    <t xml:space="preserve">FUTURE: JDA ladder cooling </t>
  </si>
  <si>
    <t>USACE would prioritize this project behind others</t>
  </si>
  <si>
    <t>Agency Remarks during 8/18/21 SCT meeting</t>
  </si>
  <si>
    <t xml:space="preserve">USACE: Used to evaluate flex spill operation. </t>
  </si>
  <si>
    <t>CRITFC: Lower score this year, but does believe having a check-in is important. USACE: We can do retroactive analysis. IDFG: Is it more efficient to fund every few years.</t>
  </si>
  <si>
    <t>Recovery of PIT tags from ESI bird colony to support LCR survival estimates and avian predation rate estimates as appropriate - in house labor</t>
  </si>
  <si>
    <t>Analysis and reporting of PIT tag information to generate predation estimates - research contract</t>
  </si>
  <si>
    <t xml:space="preserve">Regional fish managers: Litigation expenses shouldn't be funded from mitigation funds. </t>
  </si>
  <si>
    <t>Prioritization among ladder cooling projects will occur in another forum/meeting.</t>
  </si>
  <si>
    <t>Contract oversight EDC/S&amp;A in remaining 7 units (construction CT funded FY21), PDT labor</t>
  </si>
  <si>
    <t xml:space="preserve">Funding for contract oversight, labor in FY23. </t>
  </si>
  <si>
    <t xml:space="preserve">Blalock Island - Reservoir operations/monitoring, year 3. </t>
  </si>
  <si>
    <t>Shad deterrence, automating hoist system to make more usable and improve fish egress in ladder</t>
  </si>
  <si>
    <t>FUTURE: Lamprey - BON Serpentine Weir and other lamprey passage improvements</t>
  </si>
  <si>
    <t>FUTURE: BON Powerhouse 2 post-construction evaluation</t>
  </si>
  <si>
    <t>Post-construction evaluation of the replacement of the flow restrictor plates in the PH2 gatewells.</t>
  </si>
  <si>
    <t>FUTURE: CRS RM&amp;E Flex Spill Evaluation</t>
  </si>
  <si>
    <t xml:space="preserve">Evaluate impacts of the flex spill operation on migrating salmonids. </t>
  </si>
  <si>
    <t>FUTURE: MCN PIT Detection Improvements</t>
  </si>
  <si>
    <t>Conduct an EDR to evaluate options to improve PIT detections at MCN</t>
  </si>
  <si>
    <t>Conduct an EDR to evaluate structural ladder cooling alternatives</t>
  </si>
  <si>
    <t>Funding to complete EDR/Design effort leading to construction of predation deterrence</t>
  </si>
  <si>
    <t>Lamprey CRFM</t>
  </si>
  <si>
    <t xml:space="preserve">Lower Columbia/estuary PIT trawl, data analysis and report; oversight - for a contract summer 2023 for prep and field work summer 2024. (Field work 2023 funded FY22.) </t>
  </si>
  <si>
    <t>Design review of BPA-funded PIT antenna prototype at BON1 Ice and Trash Sluiceway auto-gate</t>
  </si>
  <si>
    <t>Engineering Design Report - develop preferred alternative for debris management in FY23</t>
  </si>
  <si>
    <t>FY24 budget: TBD</t>
  </si>
  <si>
    <t>FY24 Capability (Feb 2023): $66.67M</t>
  </si>
  <si>
    <t xml:space="preserve">FY24 PBud $66.67M </t>
  </si>
  <si>
    <t>CRS RM&amp;E Flex Spill Evaluation</t>
  </si>
  <si>
    <t>BON Powerhouse 2 post-construction evaluation</t>
  </si>
  <si>
    <t xml:space="preserve">JDA ladder cooling </t>
  </si>
  <si>
    <t>MCN Adult Ladder (south) Cooling Structure</t>
  </si>
  <si>
    <t>MCN Avian Deterrence</t>
  </si>
  <si>
    <t>MCN PIT Detection Improvements</t>
  </si>
  <si>
    <t>LMN Adult Ladder (south) Cooling Structure</t>
  </si>
  <si>
    <t>Complete P&amp;S and award construction contract</t>
  </si>
  <si>
    <t>Project Description (FY24 Scope)</t>
  </si>
  <si>
    <t xml:space="preserve">Lower Columbia/estuary PIT trawl, data analysis and report; oversight - for a contract in FY24 for prep and field work summer 2025. </t>
  </si>
  <si>
    <t>Initiate an EDR to evaluate structural ladder cooling alternatives</t>
  </si>
  <si>
    <t>Initiate design process for a ladder cooling structure at the MCN south fish ladder</t>
  </si>
  <si>
    <t>Initiate an EDR to evaluate PIT detection alternatives at MCN</t>
  </si>
  <si>
    <t>Initiate design efforts for predation deterrence at MCN</t>
  </si>
  <si>
    <t>Initiate design process for a ladder cooling structure at the LMN south fish ladder</t>
  </si>
  <si>
    <t>Project closeout in FY24</t>
  </si>
  <si>
    <t>FY24 PBud</t>
  </si>
  <si>
    <t>Little Goose Adult Ladder Temperature Mitigation - Fish egress project</t>
  </si>
  <si>
    <t>Evaluate impacts of the flex spill operation on migrating salmonids</t>
  </si>
  <si>
    <t>Initiate a new Planning study (alternatives analysis) to include Umatilla Hatchery as an alternative</t>
  </si>
  <si>
    <t>Data transparency and web interface</t>
  </si>
  <si>
    <t xml:space="preserve">Estuary habitat uncertainties </t>
  </si>
  <si>
    <t>Simon</t>
  </si>
  <si>
    <t>CRFM FY24 RANKING SPREADSHEET</t>
  </si>
  <si>
    <t>Mandatory or S&amp;A Item</t>
  </si>
  <si>
    <t>FY24: Contract oversight EDC/S&amp;A in remaining units (construction CT funded FY21), PDT labor</t>
  </si>
  <si>
    <t>3*</t>
  </si>
  <si>
    <t>4*</t>
  </si>
  <si>
    <t>5*</t>
  </si>
  <si>
    <t>Defer to downriver interests</t>
  </si>
  <si>
    <t xml:space="preserve">IDFG: Using the 2008 scoring criteria, this project has a relatively low expected survival improvement (most fish go through spillways), therefore recieves low priority. </t>
  </si>
  <si>
    <t xml:space="preserve">NOAA and WDFW: Feel more work to be done in regional avian presence. </t>
  </si>
  <si>
    <t>WDFW condition: Not sure where the study is going.</t>
  </si>
  <si>
    <t xml:space="preserve">WDFW Condition: Not sure of the level of support for use. </t>
  </si>
  <si>
    <t>Lower score to prioritize other projects.</t>
  </si>
  <si>
    <t xml:space="preserve">NOAA: If there's a way to include IHR in project scope for other ladder cooling efforts, would be more efficient and complete this project completed sooner. Higher priority than serpentine weir. Also, better options than the LGR design so should look at more options. </t>
  </si>
  <si>
    <t xml:space="preserve">NOAA: Lamprey should fund this, benefit to salmonids is minimal to negative. Full construction should not be from "salmon" portion. </t>
  </si>
  <si>
    <t>FY24 scope to continue coordination and incorporate additional information</t>
  </si>
  <si>
    <t>* Means - Conditions</t>
  </si>
  <si>
    <t>Blalock Island - FY24 scope to complete reporting and for NWW coordination</t>
  </si>
  <si>
    <t>Design Documentation Report - FY24 funding is for a design-build contract</t>
  </si>
  <si>
    <t xml:space="preserve">FY24 to complete design and initiate fabrication to allow fish egress out of cooling structure. </t>
  </si>
  <si>
    <t>Cook</t>
  </si>
  <si>
    <t>Total Carry-in: $71.5M</t>
  </si>
  <si>
    <t xml:space="preserve">   --- $53.9M Willamette</t>
  </si>
  <si>
    <t xml:space="preserve">   --- $2.1M CRS</t>
  </si>
  <si>
    <t>FY23 Final Work Plan: $47.4M</t>
  </si>
  <si>
    <t xml:space="preserve">   --- $15.5M Lamprey </t>
  </si>
  <si>
    <t>FY24 Planned Allocation</t>
  </si>
  <si>
    <t xml:space="preserve">Contract oversight, labor. Completion in FY24. </t>
  </si>
  <si>
    <t xml:space="preserve">Shad deterrence, automating hoist system to make more usable and improve fish egress in ladder. FY24 construction. </t>
  </si>
  <si>
    <t>FY23 Execution</t>
  </si>
  <si>
    <t>Synthesis Memo #3, CEERP coordination</t>
  </si>
  <si>
    <t xml:space="preserve">Lower Granite Juvenile Bypass Facility </t>
  </si>
  <si>
    <t>CRFM FY23 Ranking Sheet (11 OCT 2023)</t>
  </si>
  <si>
    <t>Lower Columbia River Juvenile Survival Studies**</t>
  </si>
  <si>
    <t>IHR Adult Ladder (north) Cooling Structure</t>
  </si>
  <si>
    <t xml:space="preserve">Design and contruction of a new ladder cooling structure at the ICH north fish ladder. Intending to include. </t>
  </si>
  <si>
    <t>Smith</t>
  </si>
  <si>
    <t>MCN Spillway Modeling</t>
  </si>
  <si>
    <t>Conduct EDRC modeling of McNary spillway in FY24</t>
  </si>
  <si>
    <t>FY23 Final Work Plan</t>
  </si>
  <si>
    <t>FY23 PBud: $29.175M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</si>
</sst>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
    <numFmt numFmtId="166" formatCode="&quot;$&quot;#,##0"/>
    <numFmt numFmtId="167" formatCode="#,##0.0"/>
  </numFmts>
  <fonts count="4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b/>
      <sz val="14"/>
      <color rgb="FFFF0000"/>
      <name val="Arial"/>
      <family val="2"/>
    </font>
    <font>
      <sz val="12"/>
      <color theme="0" tint="-0.499984740745262"/>
      <name val="Arial"/>
      <family val="2"/>
    </font>
    <font>
      <sz val="10"/>
      <color theme="0" tint="-0.499984740745262"/>
      <name val="Arial"/>
      <family val="2"/>
    </font>
    <font>
      <sz val="10"/>
      <color rgb="FFFF0000"/>
      <name val="Arial"/>
      <family val="2"/>
    </font>
    <font>
      <sz val="12"/>
      <color theme="2" tint="-0.499984740745262"/>
      <name val="Arial"/>
      <family val="2"/>
    </font>
    <font>
      <sz val="14"/>
      <color theme="0" tint="-0.34998626667073579"/>
      <name val="Arial"/>
      <family val="2"/>
    </font>
    <font>
      <i/>
      <sz val="12"/>
      <color theme="1"/>
      <name val="Arial"/>
      <family val="2"/>
    </font>
    <font>
      <b/>
      <sz val="11"/>
      <name val="Arial"/>
      <family val="2"/>
    </font>
    <font>
      <sz val="11"/>
      <color theme="0" tint="-0.34998626667073579"/>
      <name val="Arial"/>
      <family val="2"/>
    </font>
    <font>
      <sz val="11"/>
      <color theme="0" tint="-0.499984740745262"/>
      <name val="Arial"/>
      <family val="2"/>
    </font>
    <font>
      <b/>
      <sz val="8"/>
      <color theme="1"/>
      <name val="Arial"/>
      <family val="2"/>
    </font>
    <font>
      <b/>
      <sz val="18"/>
      <color theme="1"/>
      <name val="Arial"/>
      <family val="2"/>
    </font>
  </fonts>
  <fills count="21">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162">
    <xf numFmtId="164" fontId="0" fillId="0" borderId="0"/>
    <xf numFmtId="164" fontId="14" fillId="0" borderId="0"/>
    <xf numFmtId="164" fontId="15" fillId="0" borderId="0"/>
    <xf numFmtId="164" fontId="10" fillId="0" borderId="0"/>
    <xf numFmtId="164" fontId="9" fillId="0" borderId="0"/>
    <xf numFmtId="164" fontId="9" fillId="0" borderId="0"/>
    <xf numFmtId="164" fontId="8" fillId="0" borderId="0"/>
    <xf numFmtId="164" fontId="8" fillId="0" borderId="0"/>
    <xf numFmtId="164" fontId="8" fillId="0" borderId="0"/>
    <xf numFmtId="164" fontId="8"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7"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515">
    <xf numFmtId="164" fontId="0" fillId="0" borderId="0" xfId="0"/>
    <xf numFmtId="164" fontId="0" fillId="0" borderId="0" xfId="0" applyAlignment="1">
      <alignment wrapText="1"/>
    </xf>
    <xf numFmtId="164" fontId="12"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12"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11" fillId="0" borderId="0" xfId="0" applyFont="1" applyBorder="1" applyAlignment="1">
      <alignment wrapText="1"/>
    </xf>
    <xf numFmtId="164" fontId="11" fillId="7" borderId="3" xfId="0" applyFont="1" applyFill="1" applyBorder="1" applyAlignment="1">
      <alignment horizontal="left" wrapText="1"/>
    </xf>
    <xf numFmtId="164" fontId="11"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3" fillId="0" borderId="0" xfId="0" applyNumberFormat="1" applyFont="1" applyAlignment="1">
      <alignment horizontal="left"/>
    </xf>
    <xf numFmtId="0" fontId="0" fillId="0" borderId="0" xfId="0" applyNumberFormat="1"/>
    <xf numFmtId="0" fontId="12"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11" fillId="0" borderId="1" xfId="0" applyFont="1" applyFill="1" applyBorder="1" applyAlignment="1">
      <alignment wrapText="1"/>
    </xf>
    <xf numFmtId="3" fontId="0" fillId="0" borderId="0" xfId="0" applyNumberFormat="1" applyFill="1"/>
    <xf numFmtId="164" fontId="0" fillId="0" borderId="0" xfId="0" applyFill="1"/>
    <xf numFmtId="164" fontId="11"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11"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7" fillId="0" borderId="0" xfId="0" applyFont="1"/>
    <xf numFmtId="3" fontId="17" fillId="0" borderId="0" xfId="0" applyNumberFormat="1" applyFont="1"/>
    <xf numFmtId="0" fontId="17" fillId="5" borderId="5" xfId="0" applyNumberFormat="1" applyFont="1" applyFill="1" applyBorder="1"/>
    <xf numFmtId="164" fontId="17" fillId="0" borderId="1" xfId="0" applyFont="1" applyFill="1" applyBorder="1" applyAlignment="1">
      <alignment horizontal="center"/>
    </xf>
    <xf numFmtId="164" fontId="19" fillId="0" borderId="1" xfId="0" applyFont="1" applyFill="1" applyBorder="1" applyAlignment="1">
      <alignment wrapText="1"/>
    </xf>
    <xf numFmtId="0" fontId="19" fillId="0" borderId="1" xfId="0" applyNumberFormat="1" applyFont="1" applyFill="1" applyBorder="1" applyAlignment="1">
      <alignment horizontal="center"/>
    </xf>
    <xf numFmtId="0" fontId="17" fillId="0" borderId="1" xfId="0" applyNumberFormat="1" applyFont="1" applyFill="1" applyBorder="1" applyAlignment="1">
      <alignment horizontal="center"/>
    </xf>
    <xf numFmtId="0" fontId="17" fillId="0" borderId="1" xfId="0" applyNumberFormat="1" applyFont="1" applyFill="1" applyBorder="1" applyAlignment="1">
      <alignment horizontal="center" wrapText="1"/>
    </xf>
    <xf numFmtId="164" fontId="17" fillId="0" borderId="1" xfId="0" applyFont="1" applyFill="1" applyBorder="1" applyAlignment="1">
      <alignment wrapText="1"/>
    </xf>
    <xf numFmtId="0" fontId="17" fillId="0" borderId="1" xfId="0" applyNumberFormat="1" applyFont="1" applyBorder="1"/>
    <xf numFmtId="164" fontId="17" fillId="0" borderId="1" xfId="0" applyFont="1" applyBorder="1" applyAlignment="1">
      <alignment horizontal="center"/>
    </xf>
    <xf numFmtId="164" fontId="17" fillId="0" borderId="1" xfId="0" applyFont="1" applyBorder="1" applyAlignment="1">
      <alignment wrapText="1"/>
    </xf>
    <xf numFmtId="3" fontId="17" fillId="0" borderId="1" xfId="0" applyNumberFormat="1" applyFont="1" applyBorder="1"/>
    <xf numFmtId="0" fontId="17" fillId="0" borderId="1" xfId="0" applyNumberFormat="1" applyFont="1" applyBorder="1" applyAlignment="1">
      <alignment horizontal="center"/>
    </xf>
    <xf numFmtId="0" fontId="17" fillId="0" borderId="1" xfId="0" applyNumberFormat="1" applyFont="1" applyBorder="1" applyAlignment="1">
      <alignment horizontal="center" wrapText="1"/>
    </xf>
    <xf numFmtId="0" fontId="17" fillId="5" borderId="2" xfId="0" applyNumberFormat="1" applyFont="1" applyFill="1" applyBorder="1"/>
    <xf numFmtId="164" fontId="13" fillId="0" borderId="0" xfId="0" applyFont="1" applyAlignment="1">
      <alignment wrapText="1"/>
    </xf>
    <xf numFmtId="3" fontId="17" fillId="0" borderId="0" xfId="0" applyNumberFormat="1" applyFont="1" applyFill="1"/>
    <xf numFmtId="0" fontId="17" fillId="0" borderId="1" xfId="0" applyNumberFormat="1" applyFont="1" applyFill="1" applyBorder="1" applyAlignment="1">
      <alignment wrapText="1"/>
    </xf>
    <xf numFmtId="0" fontId="17" fillId="0" borderId="1" xfId="0" applyNumberFormat="1" applyFont="1" applyBorder="1" applyAlignment="1">
      <alignment wrapText="1"/>
    </xf>
    <xf numFmtId="0" fontId="17" fillId="8" borderId="1" xfId="0" applyNumberFormat="1" applyFont="1" applyFill="1" applyBorder="1"/>
    <xf numFmtId="3" fontId="11" fillId="0" borderId="1" xfId="0" applyNumberFormat="1" applyFont="1" applyFill="1" applyBorder="1" applyAlignment="1">
      <alignment horizontal="center"/>
    </xf>
    <xf numFmtId="164" fontId="21" fillId="0" borderId="1" xfId="0" applyFont="1" applyFill="1" applyBorder="1" applyAlignment="1">
      <alignment horizontal="center" vertical="top" wrapText="1"/>
    </xf>
    <xf numFmtId="164" fontId="21" fillId="0" borderId="1" xfId="0" applyFont="1" applyFill="1" applyBorder="1" applyAlignment="1">
      <alignment vertical="top" wrapText="1"/>
    </xf>
    <xf numFmtId="3" fontId="21" fillId="0" borderId="1" xfId="0" applyNumberFormat="1" applyFont="1" applyFill="1" applyBorder="1" applyAlignment="1">
      <alignment horizontal="center" vertical="top"/>
    </xf>
    <xf numFmtId="165" fontId="21" fillId="0" borderId="1" xfId="0" applyNumberFormat="1" applyFont="1" applyFill="1" applyBorder="1" applyAlignment="1">
      <alignment horizontal="center" vertical="top"/>
    </xf>
    <xf numFmtId="164" fontId="20" fillId="0" borderId="1" xfId="0" applyFont="1" applyFill="1" applyBorder="1" applyAlignment="1">
      <alignment horizontal="center" vertical="top" wrapText="1"/>
    </xf>
    <xf numFmtId="0" fontId="17" fillId="0" borderId="1" xfId="0" applyNumberFormat="1" applyFont="1" applyFill="1" applyBorder="1" applyAlignment="1">
      <alignment horizontal="center" vertical="top"/>
    </xf>
    <xf numFmtId="164" fontId="17" fillId="0" borderId="1" xfId="0" applyFont="1" applyFill="1" applyBorder="1" applyAlignment="1">
      <alignment horizontal="center" vertical="top"/>
    </xf>
    <xf numFmtId="164" fontId="20" fillId="0" borderId="1" xfId="0" applyFont="1" applyFill="1" applyBorder="1" applyAlignment="1">
      <alignment horizontal="center" vertical="top"/>
    </xf>
    <xf numFmtId="164" fontId="17" fillId="0" borderId="1" xfId="0" applyFont="1" applyFill="1" applyBorder="1" applyAlignment="1">
      <alignment horizontal="center" vertical="top" wrapText="1"/>
    </xf>
    <xf numFmtId="0" fontId="11" fillId="0" borderId="1" xfId="0" applyNumberFormat="1" applyFont="1" applyFill="1" applyBorder="1" applyAlignment="1">
      <alignment horizontal="center" vertical="top"/>
    </xf>
    <xf numFmtId="1" fontId="11" fillId="0" borderId="1" xfId="0" applyNumberFormat="1" applyFont="1" applyFill="1" applyBorder="1" applyAlignment="1">
      <alignment horizontal="center" vertical="top"/>
    </xf>
    <xf numFmtId="3" fontId="19" fillId="0" borderId="1" xfId="0" applyNumberFormat="1" applyFont="1" applyFill="1" applyBorder="1" applyAlignment="1">
      <alignment horizontal="center"/>
    </xf>
    <xf numFmtId="0" fontId="17" fillId="9" borderId="1" xfId="0" applyNumberFormat="1" applyFont="1" applyFill="1" applyBorder="1" applyAlignment="1">
      <alignment horizontal="center" vertical="top"/>
    </xf>
    <xf numFmtId="164" fontId="22" fillId="0" borderId="0" xfId="0" applyNumberFormat="1" applyFont="1" applyAlignment="1">
      <alignment horizontal="left" wrapText="1"/>
    </xf>
    <xf numFmtId="164" fontId="22" fillId="0" borderId="0" xfId="0" applyNumberFormat="1" applyFont="1" applyAlignment="1">
      <alignment horizontal="center" wrapText="1"/>
    </xf>
    <xf numFmtId="164" fontId="19" fillId="7" borderId="3" xfId="0" applyFont="1" applyFill="1" applyBorder="1" applyAlignment="1">
      <alignment horizontal="center" wrapText="1"/>
    </xf>
    <xf numFmtId="164" fontId="16" fillId="4" borderId="2" xfId="0" applyFont="1" applyFill="1" applyBorder="1" applyAlignment="1">
      <alignment horizontal="center" wrapText="1"/>
    </xf>
    <xf numFmtId="164" fontId="16" fillId="4" borderId="3" xfId="0" applyFont="1" applyFill="1" applyBorder="1" applyAlignment="1">
      <alignment horizontal="center" wrapText="1"/>
    </xf>
    <xf numFmtId="164" fontId="19" fillId="8" borderId="2" xfId="0" applyFont="1" applyFill="1" applyBorder="1" applyAlignment="1">
      <alignment horizontal="center"/>
    </xf>
    <xf numFmtId="164" fontId="17" fillId="8" borderId="3" xfId="0" applyFont="1" applyFill="1" applyBorder="1" applyAlignment="1">
      <alignment horizontal="center"/>
    </xf>
    <xf numFmtId="164" fontId="18" fillId="0" borderId="0" xfId="0" applyFont="1" applyFill="1" applyBorder="1" applyAlignment="1" applyProtection="1">
      <alignment horizontal="left" wrapText="1"/>
      <protection locked="0"/>
    </xf>
    <xf numFmtId="164" fontId="20" fillId="0" borderId="1" xfId="0" applyFont="1" applyFill="1" applyBorder="1" applyAlignment="1" applyProtection="1">
      <alignment horizontal="left" vertical="top" wrapText="1"/>
      <protection locked="0"/>
    </xf>
    <xf numFmtId="164" fontId="20" fillId="9"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left" vertical="top" wrapText="1"/>
      <protection locked="0"/>
    </xf>
    <xf numFmtId="164" fontId="20" fillId="0" borderId="1" xfId="0" applyFont="1" applyFill="1" applyBorder="1" applyAlignment="1" applyProtection="1">
      <alignment horizontal="center" vertical="top" wrapText="1"/>
      <protection locked="0"/>
    </xf>
    <xf numFmtId="0" fontId="20" fillId="0" borderId="1" xfId="0" applyNumberFormat="1" applyFont="1" applyFill="1" applyBorder="1" applyAlignment="1" applyProtection="1">
      <alignment horizontal="center" vertical="top" wrapText="1"/>
      <protection locked="0"/>
    </xf>
    <xf numFmtId="3" fontId="17" fillId="0" borderId="1" xfId="0" applyNumberFormat="1" applyFont="1" applyFill="1" applyBorder="1" applyAlignment="1" applyProtection="1">
      <alignment horizontal="center" vertical="top"/>
      <protection locked="0"/>
    </xf>
    <xf numFmtId="0" fontId="17" fillId="0" borderId="1" xfId="0" applyNumberFormat="1" applyFont="1" applyFill="1" applyBorder="1" applyAlignment="1" applyProtection="1">
      <alignment horizontal="center" vertical="top"/>
      <protection locked="0"/>
    </xf>
    <xf numFmtId="0" fontId="17" fillId="0" borderId="1" xfId="0" applyNumberFormat="1" applyFont="1" applyFill="1" applyBorder="1" applyAlignment="1" applyProtection="1">
      <alignment horizontal="center" vertical="top" wrapText="1"/>
      <protection locked="0"/>
    </xf>
    <xf numFmtId="165" fontId="17" fillId="0" borderId="1" xfId="0" applyNumberFormat="1" applyFont="1" applyFill="1" applyBorder="1" applyAlignment="1" applyProtection="1">
      <alignment horizontal="center" vertical="top"/>
      <protection locked="0"/>
    </xf>
    <xf numFmtId="164" fontId="17" fillId="0" borderId="1" xfId="0" applyFont="1" applyFill="1" applyBorder="1" applyAlignment="1" applyProtection="1">
      <alignment vertical="top" wrapText="1"/>
      <protection locked="0"/>
    </xf>
    <xf numFmtId="164" fontId="17" fillId="0" borderId="1" xfId="0" applyFont="1" applyFill="1" applyBorder="1" applyAlignment="1" applyProtection="1">
      <alignment horizontal="center"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164" fontId="17" fillId="0" borderId="0" xfId="0" applyFont="1" applyProtection="1">
      <protection locked="0"/>
    </xf>
    <xf numFmtId="164" fontId="17" fillId="0" borderId="1" xfId="0" applyFont="1" applyBorder="1" applyProtection="1">
      <protection locked="0"/>
    </xf>
    <xf numFmtId="0" fontId="16" fillId="2" borderId="1" xfId="0" applyNumberFormat="1" applyFont="1" applyFill="1" applyBorder="1" applyAlignment="1">
      <alignment horizontal="center" vertical="top" wrapText="1"/>
    </xf>
    <xf numFmtId="164" fontId="16" fillId="2" borderId="1" xfId="0" applyFont="1" applyFill="1" applyBorder="1" applyAlignment="1">
      <alignment horizontal="center" vertical="top" wrapText="1"/>
    </xf>
    <xf numFmtId="164" fontId="16" fillId="3" borderId="1" xfId="0" applyFont="1" applyFill="1" applyBorder="1" applyAlignment="1" applyProtection="1">
      <alignment vertical="top" wrapText="1"/>
      <protection locked="0"/>
    </xf>
    <xf numFmtId="3" fontId="17" fillId="0" borderId="0" xfId="0" applyNumberFormat="1" applyFont="1" applyAlignment="1">
      <alignment vertical="top"/>
    </xf>
    <xf numFmtId="164" fontId="17" fillId="0" borderId="0" xfId="0" applyFont="1" applyAlignment="1">
      <alignment vertical="top"/>
    </xf>
    <xf numFmtId="3" fontId="21" fillId="0" borderId="1" xfId="0" applyNumberFormat="1" applyFont="1" applyFill="1" applyBorder="1" applyAlignment="1">
      <alignment horizontal="center" vertical="top" wrapText="1"/>
    </xf>
    <xf numFmtId="164" fontId="12" fillId="10" borderId="1" xfId="0" applyFont="1" applyFill="1" applyBorder="1" applyAlignment="1">
      <alignment horizontal="center" wrapText="1"/>
    </xf>
    <xf numFmtId="164" fontId="17" fillId="0" borderId="1" xfId="0" applyFont="1" applyFill="1" applyBorder="1" applyProtection="1">
      <protection locked="0"/>
    </xf>
    <xf numFmtId="0" fontId="23" fillId="0" borderId="1" xfId="0" applyNumberFormat="1" applyFont="1" applyFill="1" applyBorder="1" applyAlignment="1" applyProtection="1">
      <alignment horizontal="center" vertical="top"/>
      <protection locked="0"/>
    </xf>
    <xf numFmtId="0" fontId="23" fillId="0" borderId="1" xfId="0" applyNumberFormat="1" applyFont="1" applyFill="1" applyBorder="1" applyAlignment="1" applyProtection="1">
      <alignment horizontal="center" vertical="top" wrapText="1"/>
      <protection locked="0"/>
    </xf>
    <xf numFmtId="3" fontId="17" fillId="9" borderId="1" xfId="0" applyNumberFormat="1" applyFont="1" applyFill="1" applyBorder="1" applyAlignment="1" applyProtection="1">
      <alignment horizontal="center" vertical="top"/>
      <protection locked="0"/>
    </xf>
    <xf numFmtId="1" fontId="17" fillId="0" borderId="1" xfId="0" applyNumberFormat="1" applyFont="1" applyFill="1" applyBorder="1" applyAlignment="1">
      <alignment horizontal="center" vertical="top"/>
    </xf>
    <xf numFmtId="164" fontId="17" fillId="0" borderId="0" xfId="0" applyFont="1" applyFill="1" applyBorder="1" applyAlignment="1" applyProtection="1">
      <alignment vertical="top" wrapText="1"/>
      <protection locked="0"/>
    </xf>
    <xf numFmtId="1" fontId="0" fillId="0" borderId="0" xfId="0" applyNumberFormat="1" applyAlignment="1">
      <alignment wrapText="1"/>
    </xf>
    <xf numFmtId="3" fontId="11" fillId="0" borderId="0" xfId="0" applyNumberFormat="1" applyFont="1"/>
    <xf numFmtId="167" fontId="19" fillId="0" borderId="1" xfId="0" applyNumberFormat="1" applyFont="1" applyFill="1" applyBorder="1" applyAlignment="1">
      <alignment horizontal="center"/>
    </xf>
    <xf numFmtId="167" fontId="19" fillId="9" borderId="1" xfId="0" applyNumberFormat="1" applyFont="1" applyFill="1" applyBorder="1" applyAlignment="1">
      <alignment horizontal="center"/>
    </xf>
    <xf numFmtId="2" fontId="17" fillId="0" borderId="1" xfId="0" applyNumberFormat="1" applyFont="1" applyFill="1" applyBorder="1" applyProtection="1">
      <protection locked="0"/>
    </xf>
    <xf numFmtId="2" fontId="17" fillId="0" borderId="1" xfId="0" applyNumberFormat="1" applyFont="1" applyBorder="1" applyProtection="1">
      <protection locked="0"/>
    </xf>
    <xf numFmtId="1" fontId="0" fillId="0" borderId="0" xfId="0" applyNumberFormat="1"/>
    <xf numFmtId="164" fontId="19" fillId="11" borderId="3" xfId="0" applyFont="1" applyFill="1" applyBorder="1" applyAlignment="1">
      <alignment horizontal="center" wrapText="1"/>
    </xf>
    <xf numFmtId="3" fontId="17" fillId="0" borderId="1" xfId="0" applyNumberFormat="1" applyFont="1" applyFill="1" applyBorder="1"/>
    <xf numFmtId="164" fontId="17" fillId="0" borderId="0" xfId="0" applyFont="1" applyFill="1"/>
    <xf numFmtId="164" fontId="18" fillId="0" borderId="0" xfId="0" applyFont="1" applyFill="1" applyBorder="1" applyAlignment="1">
      <alignment horizontal="center" wrapText="1"/>
    </xf>
    <xf numFmtId="164" fontId="17" fillId="0" borderId="0" xfId="0" applyNumberFormat="1" applyFont="1" applyFill="1" applyAlignment="1" applyProtection="1">
      <alignment horizontal="left" wrapText="1"/>
      <protection locked="0"/>
    </xf>
    <xf numFmtId="164" fontId="17" fillId="0" borderId="1" xfId="0" applyFont="1" applyBorder="1" applyAlignment="1">
      <alignment horizontal="center" wrapText="1"/>
    </xf>
    <xf numFmtId="164" fontId="24" fillId="12" borderId="0" xfId="0" applyFont="1" applyFill="1" applyBorder="1" applyAlignment="1" applyProtection="1">
      <alignment horizontal="left" wrapText="1"/>
      <protection locked="0"/>
    </xf>
    <xf numFmtId="164" fontId="24" fillId="0" borderId="0" xfId="0" applyFont="1" applyFill="1" applyBorder="1" applyAlignment="1">
      <alignment horizontal="center" wrapText="1"/>
    </xf>
    <xf numFmtId="164" fontId="24" fillId="13" borderId="0" xfId="0" applyFont="1" applyFill="1" applyBorder="1" applyAlignment="1" applyProtection="1">
      <alignment horizontal="left" wrapText="1"/>
      <protection locked="0"/>
    </xf>
    <xf numFmtId="164" fontId="16" fillId="14" borderId="1" xfId="0" applyFont="1" applyFill="1" applyBorder="1" applyAlignment="1" applyProtection="1">
      <alignment horizontal="center" vertical="top" wrapText="1"/>
      <protection locked="0"/>
    </xf>
    <xf numFmtId="0" fontId="16" fillId="0" borderId="1" xfId="0" applyNumberFormat="1" applyFont="1" applyFill="1" applyBorder="1" applyAlignment="1" applyProtection="1">
      <alignment vertical="top" wrapText="1"/>
      <protection locked="0"/>
    </xf>
    <xf numFmtId="0" fontId="16" fillId="15" borderId="1" xfId="0" applyNumberFormat="1" applyFont="1" applyFill="1" applyBorder="1" applyAlignment="1" applyProtection="1">
      <alignment horizontal="center" vertical="top" wrapText="1"/>
      <protection locked="0"/>
    </xf>
    <xf numFmtId="164" fontId="16" fillId="15" borderId="1" xfId="0" applyFont="1" applyFill="1" applyBorder="1" applyAlignment="1" applyProtection="1">
      <alignment horizontal="center" vertical="top" wrapText="1"/>
      <protection locked="0"/>
    </xf>
    <xf numFmtId="0" fontId="25" fillId="0" borderId="1" xfId="0" applyNumberFormat="1" applyFont="1" applyFill="1" applyBorder="1" applyAlignment="1">
      <alignment horizontal="center" vertical="top"/>
    </xf>
    <xf numFmtId="164" fontId="25" fillId="0" borderId="1" xfId="0" applyFont="1" applyFill="1" applyBorder="1" applyAlignment="1">
      <alignment horizontal="center" vertical="top"/>
    </xf>
    <xf numFmtId="164" fontId="25" fillId="0" borderId="1" xfId="0" applyFont="1" applyFill="1" applyBorder="1" applyAlignment="1" applyProtection="1">
      <alignment horizontal="left" vertical="top" wrapText="1"/>
      <protection locked="0"/>
    </xf>
    <xf numFmtId="164" fontId="25" fillId="0" borderId="1" xfId="0" applyFont="1" applyFill="1" applyBorder="1" applyAlignment="1" applyProtection="1">
      <alignment horizontal="center" vertical="top" wrapText="1"/>
      <protection locked="0"/>
    </xf>
    <xf numFmtId="0" fontId="25" fillId="0" borderId="1" xfId="0" applyNumberFormat="1" applyFont="1" applyFill="1" applyBorder="1" applyAlignment="1" applyProtection="1">
      <alignment horizontal="center" vertical="top" wrapText="1"/>
      <protection locked="0"/>
    </xf>
    <xf numFmtId="164" fontId="25" fillId="9" borderId="1" xfId="0" applyFont="1" applyFill="1" applyBorder="1" applyAlignment="1" applyProtection="1">
      <alignment horizontal="left" vertical="top" wrapText="1"/>
      <protection locked="0"/>
    </xf>
    <xf numFmtId="164" fontId="19" fillId="0" borderId="0" xfId="0" applyFont="1" applyAlignment="1">
      <alignment wrapText="1"/>
    </xf>
    <xf numFmtId="0" fontId="17" fillId="0" borderId="2" xfId="0" applyNumberFormat="1" applyFont="1" applyFill="1" applyBorder="1"/>
    <xf numFmtId="164" fontId="19" fillId="0" borderId="3" xfId="0" applyFont="1" applyFill="1" applyBorder="1" applyAlignment="1">
      <alignment horizontal="center" wrapText="1"/>
    </xf>
    <xf numFmtId="164" fontId="19" fillId="0" borderId="3" xfId="0" applyFont="1" applyFill="1" applyBorder="1" applyAlignment="1">
      <alignment horizontal="left" wrapText="1"/>
    </xf>
    <xf numFmtId="164" fontId="26" fillId="0" borderId="1" xfId="0" applyFont="1" applyFill="1" applyBorder="1" applyAlignment="1" applyProtection="1">
      <alignment horizontal="left" vertical="top" wrapText="1"/>
      <protection locked="0"/>
    </xf>
    <xf numFmtId="164" fontId="26" fillId="0" borderId="1" xfId="0" applyFont="1" applyFill="1" applyBorder="1" applyAlignment="1" applyProtection="1">
      <alignment horizontal="center" vertical="top" wrapText="1"/>
      <protection locked="0"/>
    </xf>
    <xf numFmtId="0" fontId="26" fillId="0" borderId="1" xfId="0" applyNumberFormat="1" applyFont="1" applyFill="1" applyBorder="1" applyAlignment="1" applyProtection="1">
      <alignment horizontal="center" vertical="top" wrapText="1"/>
      <protection locked="0"/>
    </xf>
    <xf numFmtId="0" fontId="26" fillId="0" borderId="1" xfId="0" applyNumberFormat="1" applyFont="1" applyFill="1" applyBorder="1" applyAlignment="1" applyProtection="1">
      <alignment horizontal="center" vertical="top"/>
      <protection locked="0"/>
    </xf>
    <xf numFmtId="3" fontId="26" fillId="0" borderId="0" xfId="0" applyNumberFormat="1" applyFont="1"/>
    <xf numFmtId="164" fontId="26" fillId="0" borderId="0" xfId="0" applyFont="1"/>
    <xf numFmtId="164" fontId="26" fillId="0" borderId="1" xfId="0" applyFont="1" applyFill="1" applyBorder="1" applyAlignment="1">
      <alignment horizontal="center" vertical="top"/>
    </xf>
    <xf numFmtId="0" fontId="17" fillId="0" borderId="1" xfId="0" applyNumberFormat="1" applyFont="1" applyFill="1" applyBorder="1" applyAlignment="1" applyProtection="1">
      <alignment horizontal="center" vertical="center" wrapText="1"/>
      <protection locked="0"/>
    </xf>
    <xf numFmtId="164" fontId="17" fillId="0" borderId="1" xfId="0" applyFont="1" applyBorder="1" applyAlignment="1" applyProtection="1">
      <alignment vertical="center"/>
      <protection locked="0"/>
    </xf>
    <xf numFmtId="3" fontId="17" fillId="0" borderId="0" xfId="0" applyNumberFormat="1" applyFont="1" applyAlignment="1">
      <alignment vertical="center"/>
    </xf>
    <xf numFmtId="164" fontId="17" fillId="0" borderId="0" xfId="0" applyFont="1" applyAlignment="1">
      <alignment vertical="center"/>
    </xf>
    <xf numFmtId="164" fontId="26" fillId="9" borderId="1" xfId="0" applyFont="1" applyFill="1" applyBorder="1" applyAlignment="1" applyProtection="1">
      <alignment horizontal="left" vertical="top" wrapText="1"/>
      <protection locked="0"/>
    </xf>
    <xf numFmtId="0" fontId="17" fillId="0" borderId="6" xfId="0" applyNumberFormat="1" applyFont="1" applyFill="1" applyBorder="1" applyAlignment="1" applyProtection="1">
      <alignment horizontal="center" vertical="top"/>
      <protection locked="0"/>
    </xf>
    <xf numFmtId="0" fontId="17" fillId="0" borderId="6" xfId="0" applyNumberFormat="1" applyFont="1" applyFill="1" applyBorder="1" applyAlignment="1" applyProtection="1">
      <alignment horizontal="center" vertical="top" wrapText="1"/>
      <protection locked="0"/>
    </xf>
    <xf numFmtId="165" fontId="17" fillId="0" borderId="6" xfId="0" applyNumberFormat="1" applyFont="1" applyFill="1" applyBorder="1" applyAlignment="1" applyProtection="1">
      <alignment horizontal="center" vertical="top"/>
      <protection locked="0"/>
    </xf>
    <xf numFmtId="164" fontId="26" fillId="9" borderId="6" xfId="0" applyFont="1" applyFill="1" applyBorder="1" applyAlignment="1" applyProtection="1">
      <alignment horizontal="left" vertical="top" wrapText="1"/>
      <protection locked="0"/>
    </xf>
    <xf numFmtId="2" fontId="26" fillId="0" borderId="1" xfId="0" applyNumberFormat="1" applyFont="1" applyBorder="1" applyProtection="1">
      <protection locked="0"/>
    </xf>
    <xf numFmtId="164" fontId="17" fillId="0" borderId="1" xfId="0" applyFont="1" applyFill="1" applyBorder="1" applyAlignment="1">
      <alignment horizontal="center" wrapText="1"/>
    </xf>
    <xf numFmtId="3" fontId="27" fillId="0" borderId="0" xfId="0" applyNumberFormat="1" applyFont="1"/>
    <xf numFmtId="164" fontId="27" fillId="0" borderId="0" xfId="0" applyFont="1"/>
    <xf numFmtId="0" fontId="26" fillId="0" borderId="1" xfId="0" applyNumberFormat="1" applyFont="1" applyFill="1" applyBorder="1" applyAlignment="1">
      <alignment horizontal="center" vertical="top"/>
    </xf>
    <xf numFmtId="0" fontId="30" fillId="0" borderId="1" xfId="0" applyNumberFormat="1" applyFont="1" applyFill="1" applyBorder="1" applyAlignment="1" applyProtection="1">
      <alignment horizontal="center" vertical="center"/>
      <protection locked="0"/>
    </xf>
    <xf numFmtId="0" fontId="30" fillId="0" borderId="1" xfId="0" applyNumberFormat="1" applyFont="1" applyFill="1" applyBorder="1" applyAlignment="1" applyProtection="1">
      <alignment horizontal="center" vertical="center" wrapText="1"/>
      <protection locked="0"/>
    </xf>
    <xf numFmtId="0" fontId="30" fillId="17" borderId="1" xfId="0" applyNumberFormat="1" applyFont="1" applyFill="1" applyBorder="1" applyAlignment="1" applyProtection="1">
      <alignment horizontal="center" vertical="center"/>
      <protection locked="0"/>
    </xf>
    <xf numFmtId="0" fontId="30" fillId="16" borderId="1" xfId="0" applyNumberFormat="1" applyFont="1" applyFill="1" applyBorder="1" applyAlignment="1" applyProtection="1">
      <alignment horizontal="center" vertical="center"/>
      <protection locked="0"/>
    </xf>
    <xf numFmtId="3" fontId="17" fillId="0" borderId="0" xfId="0" applyNumberFormat="1" applyFont="1" applyFill="1" applyAlignment="1">
      <alignment wrapText="1"/>
    </xf>
    <xf numFmtId="0" fontId="17" fillId="0" borderId="1" xfId="0" applyNumberFormat="1" applyFont="1" applyFill="1" applyBorder="1" applyAlignment="1" applyProtection="1">
      <alignment horizontal="center" vertical="top"/>
      <protection locked="0"/>
    </xf>
    <xf numFmtId="3" fontId="17" fillId="0" borderId="1" xfId="0" applyNumberFormat="1" applyFont="1" applyBorder="1" applyAlignment="1">
      <alignment horizontal="left" vertical="top" wrapText="1"/>
    </xf>
    <xf numFmtId="3" fontId="0" fillId="0" borderId="0" xfId="0" applyNumberFormat="1" applyAlignment="1">
      <alignment wrapText="1"/>
    </xf>
    <xf numFmtId="3" fontId="17" fillId="0" borderId="0" xfId="0" applyNumberFormat="1" applyFont="1" applyAlignment="1">
      <alignment wrapText="1"/>
    </xf>
    <xf numFmtId="164" fontId="17"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vertical="top" wrapText="1"/>
      <protection locked="0"/>
    </xf>
    <xf numFmtId="164" fontId="17" fillId="0" borderId="0" xfId="0" applyFont="1" applyFill="1" applyBorder="1" applyAlignment="1" applyProtection="1">
      <alignment vertical="top" wrapText="1"/>
      <protection locked="0"/>
    </xf>
    <xf numFmtId="164" fontId="17" fillId="0" borderId="1" xfId="0"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164" fontId="16" fillId="4" borderId="3" xfId="0" applyFont="1" applyFill="1" applyBorder="1" applyAlignment="1">
      <alignment horizontal="center" vertical="center" wrapText="1"/>
    </xf>
    <xf numFmtId="0" fontId="19" fillId="0" borderId="1" xfId="0" applyNumberFormat="1" applyFont="1" applyFill="1" applyBorder="1" applyAlignment="1">
      <alignment horizontal="center" vertical="center"/>
    </xf>
    <xf numFmtId="164" fontId="17" fillId="8" borderId="3" xfId="0" applyFont="1" applyFill="1" applyBorder="1" applyAlignment="1">
      <alignment horizontal="center" vertical="center"/>
    </xf>
    <xf numFmtId="0" fontId="17" fillId="0" borderId="1" xfId="0" applyNumberFormat="1" applyFont="1" applyBorder="1" applyAlignment="1">
      <alignment horizontal="center" vertical="center"/>
    </xf>
    <xf numFmtId="164" fontId="19" fillId="7" borderId="3" xfId="0" applyFont="1" applyFill="1" applyBorder="1" applyAlignment="1">
      <alignment horizontal="center" vertical="center" wrapText="1"/>
    </xf>
    <xf numFmtId="164" fontId="19" fillId="0" borderId="3"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protection locked="0"/>
    </xf>
    <xf numFmtId="0" fontId="17"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6"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6" fillId="18" borderId="1" xfId="0" applyFont="1" applyFill="1" applyBorder="1" applyAlignment="1" applyProtection="1">
      <alignment vertical="top" wrapText="1"/>
      <protection locked="0"/>
    </xf>
    <xf numFmtId="165" fontId="17" fillId="0" borderId="1" xfId="0" applyNumberFormat="1" applyFont="1" applyFill="1" applyBorder="1" applyAlignment="1" applyProtection="1">
      <alignment horizontal="center" vertical="center"/>
      <protection locked="0"/>
    </xf>
    <xf numFmtId="3" fontId="19" fillId="18" borderId="1" xfId="0" applyNumberFormat="1" applyFont="1" applyFill="1" applyBorder="1" applyAlignment="1">
      <alignment vertical="top"/>
    </xf>
    <xf numFmtId="0" fontId="24" fillId="0" borderId="1" xfId="0" applyNumberFormat="1" applyFont="1" applyFill="1" applyBorder="1" applyAlignment="1">
      <alignment horizontal="center" vertical="top"/>
    </xf>
    <xf numFmtId="164" fontId="32" fillId="0" borderId="1" xfId="0" applyFont="1" applyFill="1" applyBorder="1" applyAlignment="1">
      <alignment horizontal="center" vertical="top" wrapText="1"/>
    </xf>
    <xf numFmtId="164" fontId="32" fillId="0" borderId="1" xfId="0" applyFont="1" applyFill="1" applyBorder="1" applyAlignment="1" applyProtection="1">
      <alignment horizontal="left" vertical="top" wrapText="1"/>
      <protection locked="0"/>
    </xf>
    <xf numFmtId="164" fontId="32" fillId="0" borderId="1" xfId="0" applyFont="1" applyFill="1" applyBorder="1" applyAlignment="1">
      <alignment horizontal="center" vertical="top"/>
    </xf>
    <xf numFmtId="164" fontId="24" fillId="0" borderId="1" xfId="0" applyFont="1" applyFill="1" applyBorder="1" applyAlignment="1">
      <alignment horizontal="center" vertical="top"/>
    </xf>
    <xf numFmtId="164" fontId="24" fillId="9" borderId="1" xfId="0" applyFont="1" applyFill="1" applyBorder="1" applyAlignment="1" applyProtection="1">
      <alignment horizontal="left" vertical="top" wrapText="1"/>
      <protection locked="0"/>
    </xf>
    <xf numFmtId="164" fontId="33" fillId="0" borderId="1" xfId="0" applyFont="1" applyFill="1" applyBorder="1" applyAlignment="1">
      <alignment horizontal="center" vertical="top"/>
    </xf>
    <xf numFmtId="164" fontId="33" fillId="9" borderId="1" xfId="0" applyFont="1" applyFill="1" applyBorder="1" applyAlignment="1" applyProtection="1">
      <alignment horizontal="left" vertical="top" wrapText="1"/>
      <protection locked="0"/>
    </xf>
    <xf numFmtId="164" fontId="24" fillId="0" borderId="1" xfId="0" applyFont="1" applyFill="1" applyBorder="1" applyAlignment="1" applyProtection="1">
      <alignment horizontal="left" vertical="top" wrapText="1"/>
      <protection locked="0"/>
    </xf>
    <xf numFmtId="164" fontId="33" fillId="0" borderId="1" xfId="0" applyFont="1" applyFill="1" applyBorder="1" applyAlignment="1" applyProtection="1">
      <alignment horizontal="left" vertical="top" wrapText="1"/>
      <protection locked="0"/>
    </xf>
    <xf numFmtId="164" fontId="32"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0" fillId="0" borderId="0" xfId="0" applyAlignment="1">
      <alignment horizontal="center" wrapText="1"/>
    </xf>
    <xf numFmtId="164" fontId="16" fillId="19" borderId="1" xfId="0" applyFont="1" applyFill="1" applyBorder="1" applyAlignment="1">
      <alignment horizontal="center" vertical="top" wrapText="1"/>
    </xf>
    <xf numFmtId="3" fontId="19" fillId="0" borderId="1" xfId="0" applyNumberFormat="1" applyFont="1" applyFill="1" applyBorder="1" applyAlignment="1">
      <alignment horizontal="center" wrapText="1"/>
    </xf>
    <xf numFmtId="164" fontId="19" fillId="0" borderId="1" xfId="0" quotePrefix="1" applyFont="1" applyFill="1" applyBorder="1" applyAlignment="1">
      <alignment horizontal="center" wrapText="1"/>
    </xf>
    <xf numFmtId="3" fontId="19" fillId="0" borderId="3" xfId="0" applyNumberFormat="1" applyFont="1" applyFill="1" applyBorder="1" applyAlignment="1">
      <alignment horizontal="center" wrapText="1"/>
    </xf>
    <xf numFmtId="3" fontId="20" fillId="0" borderId="1" xfId="0" quotePrefix="1" applyNumberFormat="1" applyFont="1" applyFill="1" applyBorder="1" applyAlignment="1" applyProtection="1">
      <alignment horizontal="center" vertical="center" wrapText="1"/>
      <protection locked="0"/>
    </xf>
    <xf numFmtId="3" fontId="20" fillId="0" borderId="1" xfId="0" applyNumberFormat="1" applyFont="1" applyFill="1" applyBorder="1" applyAlignment="1" applyProtection="1">
      <alignment horizontal="center" vertical="center" wrapText="1"/>
      <protection locked="0"/>
    </xf>
    <xf numFmtId="3" fontId="35" fillId="0" borderId="1" xfId="0" applyNumberFormat="1" applyFont="1" applyFill="1" applyBorder="1" applyAlignment="1" applyProtection="1">
      <alignment horizontal="center" vertical="center" wrapText="1"/>
      <protection locked="0"/>
    </xf>
    <xf numFmtId="3" fontId="35" fillId="0" borderId="1" xfId="0" quotePrefix="1" applyNumberFormat="1" applyFont="1" applyFill="1" applyBorder="1" applyAlignment="1" applyProtection="1">
      <alignment horizontal="center" vertical="center" wrapText="1"/>
      <protection locked="0"/>
    </xf>
    <xf numFmtId="164" fontId="12" fillId="19" borderId="1" xfId="0" applyFont="1" applyFill="1" applyBorder="1" applyAlignment="1">
      <alignment horizontal="center" wrapText="1"/>
    </xf>
    <xf numFmtId="164" fontId="12" fillId="15" borderId="1" xfId="0" applyFont="1" applyFill="1" applyBorder="1" applyAlignment="1">
      <alignment horizontal="center" wrapText="1"/>
    </xf>
    <xf numFmtId="164" fontId="0" fillId="20" borderId="0" xfId="0" applyFill="1" applyAlignment="1">
      <alignment wrapText="1"/>
    </xf>
    <xf numFmtId="3" fontId="19" fillId="0" borderId="1" xfId="0" applyNumberFormat="1" applyFont="1" applyBorder="1" applyAlignment="1">
      <alignment horizontal="center" wrapText="1"/>
    </xf>
    <xf numFmtId="164" fontId="36" fillId="12" borderId="0" xfId="0" applyFont="1" applyFill="1" applyAlignment="1">
      <alignment wrapText="1"/>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1" fontId="0" fillId="0" borderId="0" xfId="0" applyNumberFormat="1" applyAlignment="1">
      <alignment horizontal="center" wrapText="1"/>
    </xf>
    <xf numFmtId="1" fontId="28" fillId="0" borderId="0" xfId="0" applyNumberFormat="1" applyFont="1" applyAlignment="1">
      <alignment horizontal="center" wrapText="1"/>
    </xf>
    <xf numFmtId="164" fontId="25" fillId="0" borderId="1" xfId="0" applyFont="1" applyBorder="1" applyAlignment="1">
      <alignment horizontal="center" vertical="top"/>
    </xf>
    <xf numFmtId="164" fontId="25" fillId="0" borderId="1" xfId="0" applyFont="1" applyFill="1" applyBorder="1" applyAlignment="1">
      <alignment horizontal="left" vertical="top" wrapText="1"/>
    </xf>
    <xf numFmtId="164" fontId="25" fillId="0" borderId="1" xfId="0" applyFont="1" applyBorder="1" applyAlignment="1">
      <alignment horizontal="center" vertical="top" wrapText="1"/>
    </xf>
    <xf numFmtId="164" fontId="25" fillId="0" borderId="1" xfId="0" applyFont="1" applyBorder="1" applyAlignment="1">
      <alignment horizontal="left" vertical="top" wrapText="1"/>
    </xf>
    <xf numFmtId="164" fontId="25" fillId="0" borderId="1" xfId="0" applyFont="1" applyBorder="1" applyAlignment="1">
      <alignment vertical="top" wrapText="1"/>
    </xf>
    <xf numFmtId="164" fontId="20" fillId="0" borderId="6" xfId="0" applyFont="1" applyFill="1" applyBorder="1" applyAlignment="1">
      <alignment horizontal="center" vertical="top"/>
    </xf>
    <xf numFmtId="164" fontId="20" fillId="9" borderId="6" xfId="0" applyFont="1" applyFill="1" applyBorder="1" applyAlignment="1" applyProtection="1">
      <alignment horizontal="left" vertical="top" wrapText="1"/>
      <protection locked="0"/>
    </xf>
    <xf numFmtId="164" fontId="20" fillId="0" borderId="6" xfId="0" applyFont="1" applyFill="1" applyBorder="1" applyAlignment="1" applyProtection="1">
      <alignment horizontal="center" vertical="top" wrapText="1"/>
      <protection locked="0"/>
    </xf>
    <xf numFmtId="0" fontId="20" fillId="0" borderId="6" xfId="0" applyNumberFormat="1" applyFont="1" applyFill="1" applyBorder="1" applyAlignment="1" applyProtection="1">
      <alignment horizontal="center" vertical="top" wrapText="1"/>
      <protection locked="0"/>
    </xf>
    <xf numFmtId="164" fontId="20" fillId="0" borderId="6" xfId="0" applyFont="1" applyFill="1" applyBorder="1" applyAlignment="1" applyProtection="1">
      <alignment horizontal="left" vertical="top" wrapText="1"/>
      <protection locked="0"/>
    </xf>
    <xf numFmtId="164" fontId="36" fillId="0" borderId="0" xfId="0" applyFont="1" applyFill="1" applyAlignment="1">
      <alignment wrapText="1"/>
    </xf>
    <xf numFmtId="3" fontId="20" fillId="0" borderId="6" xfId="0" quotePrefix="1"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center" vertical="top"/>
    </xf>
    <xf numFmtId="0" fontId="20" fillId="0" borderId="1" xfId="0" applyNumberFormat="1" applyFont="1" applyFill="1" applyBorder="1" applyAlignment="1" applyProtection="1">
      <alignment horizontal="center" vertical="center"/>
      <protection locked="0"/>
    </xf>
    <xf numFmtId="164" fontId="20" fillId="0" borderId="0" xfId="0" applyFont="1"/>
    <xf numFmtId="164" fontId="17" fillId="0" borderId="0" xfId="0" applyFont="1" applyAlignment="1" applyProtection="1">
      <alignment horizontal="left" vertical="center" wrapText="1"/>
      <protection locked="0"/>
    </xf>
    <xf numFmtId="164" fontId="17" fillId="0" borderId="0" xfId="0" applyFont="1" applyAlignment="1" applyProtection="1">
      <alignment horizontal="left" wrapText="1"/>
      <protection locked="0"/>
    </xf>
    <xf numFmtId="164" fontId="36" fillId="12" borderId="0" xfId="0" applyFont="1" applyFill="1" applyAlignment="1" applyProtection="1">
      <alignment horizontal="left" wrapText="1"/>
      <protection locked="0"/>
    </xf>
    <xf numFmtId="164" fontId="19" fillId="20" borderId="0" xfId="0" applyFont="1" applyFill="1"/>
    <xf numFmtId="164" fontId="17" fillId="0" borderId="0" xfId="0" applyFont="1" applyAlignment="1" applyProtection="1">
      <alignment horizontal="center" wrapText="1"/>
      <protection locked="0"/>
    </xf>
    <xf numFmtId="164" fontId="37" fillId="12" borderId="0" xfId="0" applyFont="1" applyFill="1"/>
    <xf numFmtId="164" fontId="36" fillId="12" borderId="0" xfId="0" applyFont="1" applyFill="1" applyAlignment="1" applyProtection="1">
      <alignment horizontal="left"/>
      <protection locked="0"/>
    </xf>
    <xf numFmtId="164" fontId="18" fillId="0" borderId="0" xfId="0" applyFont="1" applyAlignment="1">
      <alignment horizontal="center" wrapText="1"/>
    </xf>
    <xf numFmtId="164" fontId="18" fillId="0" borderId="0" xfId="0" applyFont="1" applyAlignment="1" applyProtection="1">
      <alignment horizontal="left" wrapText="1"/>
      <protection locked="0"/>
    </xf>
    <xf numFmtId="0" fontId="16" fillId="0" borderId="1" xfId="0" applyNumberFormat="1" applyFont="1" applyBorder="1" applyAlignment="1" applyProtection="1">
      <alignment vertical="top" wrapText="1"/>
      <protection locked="0"/>
    </xf>
    <xf numFmtId="0" fontId="16"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lignment horizontal="center" vertical="top"/>
    </xf>
    <xf numFmtId="164" fontId="19" fillId="0" borderId="1" xfId="0" applyFont="1" applyBorder="1" applyAlignment="1">
      <alignment wrapText="1"/>
    </xf>
    <xf numFmtId="0" fontId="19" fillId="0" borderId="1" xfId="0" applyNumberFormat="1" applyFont="1" applyBorder="1" applyAlignment="1">
      <alignment horizontal="center"/>
    </xf>
    <xf numFmtId="0" fontId="19" fillId="0" borderId="1" xfId="0" applyNumberFormat="1" applyFont="1" applyBorder="1" applyAlignment="1">
      <alignment horizontal="center" vertical="center"/>
    </xf>
    <xf numFmtId="164" fontId="19" fillId="0" borderId="1" xfId="0" quotePrefix="1" applyFont="1" applyBorder="1" applyAlignment="1">
      <alignment horizontal="center" wrapText="1"/>
    </xf>
    <xf numFmtId="0" fontId="17" fillId="0" borderId="2" xfId="0" applyNumberFormat="1" applyFont="1" applyBorder="1"/>
    <xf numFmtId="164" fontId="19" fillId="0" borderId="3" xfId="0" applyFont="1" applyBorder="1" applyAlignment="1">
      <alignment horizontal="center" wrapText="1"/>
    </xf>
    <xf numFmtId="164" fontId="19" fillId="0" borderId="3" xfId="0" applyFont="1" applyBorder="1" applyAlignment="1">
      <alignment horizontal="left" wrapText="1"/>
    </xf>
    <xf numFmtId="3" fontId="19" fillId="0" borderId="3" xfId="0" applyNumberFormat="1" applyFont="1" applyBorder="1" applyAlignment="1">
      <alignment horizontal="center" wrapText="1"/>
    </xf>
    <xf numFmtId="164" fontId="19" fillId="0" borderId="3" xfId="0" applyFont="1" applyBorder="1" applyAlignment="1">
      <alignment horizontal="center" vertical="center" wrapText="1"/>
    </xf>
    <xf numFmtId="164" fontId="20" fillId="0" borderId="1" xfId="0" applyFont="1" applyBorder="1" applyAlignment="1">
      <alignment horizontal="center" vertical="top" wrapText="1"/>
    </xf>
    <xf numFmtId="164" fontId="20" fillId="0" borderId="1" xfId="0" applyFont="1" applyBorder="1" applyAlignment="1" applyProtection="1">
      <alignment horizontal="left" vertical="top" wrapText="1"/>
      <protection locked="0"/>
    </xf>
    <xf numFmtId="164" fontId="20" fillId="0" borderId="1" xfId="0" applyFont="1" applyBorder="1" applyAlignment="1" applyProtection="1">
      <alignment horizontal="center" vertical="top" wrapText="1"/>
      <protection locked="0"/>
    </xf>
    <xf numFmtId="0" fontId="20" fillId="0" borderId="1" xfId="0" applyNumberFormat="1" applyFont="1" applyBorder="1" applyAlignment="1" applyProtection="1">
      <alignment horizontal="center" vertical="top" wrapText="1"/>
      <protection locked="0"/>
    </xf>
    <xf numFmtId="3" fontId="20"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protection locked="0"/>
    </xf>
    <xf numFmtId="0" fontId="3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top"/>
      <protection locked="0"/>
    </xf>
    <xf numFmtId="0" fontId="30" fillId="0" borderId="1" xfId="0" applyNumberFormat="1" applyFont="1" applyBorder="1" applyAlignment="1" applyProtection="1">
      <alignment horizontal="center" vertical="center" wrapText="1"/>
      <protection locked="0"/>
    </xf>
    <xf numFmtId="165" fontId="17" fillId="0" borderId="1" xfId="0" applyNumberFormat="1" applyFont="1" applyBorder="1" applyAlignment="1" applyProtection="1">
      <alignment horizontal="center" vertical="center"/>
      <protection locked="0"/>
    </xf>
    <xf numFmtId="164" fontId="17" fillId="0" borderId="1" xfId="0" applyFont="1" applyBorder="1" applyAlignment="1" applyProtection="1">
      <alignment horizontal="left" vertical="top" wrapText="1"/>
      <protection locked="0"/>
    </xf>
    <xf numFmtId="164" fontId="17" fillId="0" borderId="0" xfId="0" applyFont="1" applyAlignment="1" applyProtection="1">
      <alignment vertical="top" wrapText="1"/>
      <protection locked="0"/>
    </xf>
    <xf numFmtId="164" fontId="20" fillId="0" borderId="1" xfId="0" applyFont="1" applyBorder="1" applyAlignment="1">
      <alignment horizontal="center" vertical="top"/>
    </xf>
    <xf numFmtId="164" fontId="17" fillId="0" borderId="1" xfId="0" applyFont="1" applyBorder="1" applyAlignment="1">
      <alignment horizontal="center" vertical="top"/>
    </xf>
    <xf numFmtId="164" fontId="25" fillId="0" borderId="1" xfId="0" applyFont="1" applyBorder="1" applyAlignment="1" applyProtection="1">
      <alignment horizontal="center" vertical="top" wrapText="1"/>
      <protection locked="0"/>
    </xf>
    <xf numFmtId="0" fontId="25" fillId="0" borderId="1" xfId="0" applyNumberFormat="1" applyFont="1" applyBorder="1" applyAlignment="1" applyProtection="1">
      <alignment horizontal="center" vertical="top" wrapText="1"/>
      <protection locked="0"/>
    </xf>
    <xf numFmtId="164" fontId="25" fillId="0" borderId="1" xfId="0" applyFont="1" applyBorder="1" applyAlignment="1" applyProtection="1">
      <alignment horizontal="left" vertical="top" wrapText="1"/>
      <protection locked="0"/>
    </xf>
    <xf numFmtId="3" fontId="20" fillId="0" borderId="1" xfId="0" quotePrefix="1" applyNumberFormat="1" applyFont="1" applyBorder="1" applyAlignment="1" applyProtection="1">
      <alignment horizontal="center" vertical="center" wrapText="1"/>
      <protection locked="0"/>
    </xf>
    <xf numFmtId="164" fontId="30" fillId="0" borderId="1" xfId="0" applyFont="1" applyBorder="1" applyAlignment="1" applyProtection="1">
      <alignment horizontal="center" vertical="center"/>
      <protection locked="0"/>
    </xf>
    <xf numFmtId="0" fontId="31"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top"/>
      <protection locked="0"/>
    </xf>
    <xf numFmtId="0" fontId="31" fillId="0" borderId="1" xfId="0" applyNumberFormat="1" applyFont="1" applyBorder="1" applyAlignment="1" applyProtection="1">
      <alignment horizontal="center" vertical="center" wrapText="1"/>
      <protection locked="0"/>
    </xf>
    <xf numFmtId="1" fontId="30" fillId="0" borderId="1" xfId="0" applyNumberFormat="1" applyFont="1" applyBorder="1" applyAlignment="1" applyProtection="1">
      <alignment horizontal="center" vertical="center"/>
      <protection locked="0"/>
    </xf>
    <xf numFmtId="165" fontId="30" fillId="0" borderId="1" xfId="0" applyNumberFormat="1" applyFont="1" applyBorder="1" applyAlignment="1" applyProtection="1">
      <alignment horizontal="center" vertical="center"/>
      <protection locked="0"/>
    </xf>
    <xf numFmtId="0" fontId="26" fillId="0" borderId="1" xfId="0" applyNumberFormat="1" applyFont="1" applyBorder="1" applyAlignment="1">
      <alignment horizontal="center" vertical="top"/>
    </xf>
    <xf numFmtId="164" fontId="26" fillId="0" borderId="1" xfId="0" applyFont="1" applyBorder="1" applyAlignment="1">
      <alignment horizontal="center" vertical="top"/>
    </xf>
    <xf numFmtId="164" fontId="26" fillId="0" borderId="1" xfId="0" applyFont="1" applyBorder="1" applyAlignment="1" applyProtection="1">
      <alignment horizontal="left" vertical="top" wrapText="1"/>
      <protection locked="0"/>
    </xf>
    <xf numFmtId="164" fontId="26" fillId="0" borderId="1" xfId="0" applyFont="1" applyBorder="1" applyAlignment="1" applyProtection="1">
      <alignment horizontal="center" vertical="top" wrapText="1"/>
      <protection locked="0"/>
    </xf>
    <xf numFmtId="0" fontId="26" fillId="0" borderId="1" xfId="0" applyNumberFormat="1" applyFont="1" applyBorder="1" applyAlignment="1" applyProtection="1">
      <alignment horizontal="center" vertical="top" wrapText="1"/>
      <protection locked="0"/>
    </xf>
    <xf numFmtId="3" fontId="26" fillId="0" borderId="1" xfId="0" quotePrefix="1" applyNumberFormat="1" applyFont="1" applyBorder="1" applyAlignment="1" applyProtection="1">
      <alignment horizontal="center" vertical="top" wrapText="1"/>
      <protection locked="0"/>
    </xf>
    <xf numFmtId="0" fontId="26" fillId="0" borderId="1" xfId="0" applyNumberFormat="1" applyFont="1" applyBorder="1" applyAlignment="1" applyProtection="1">
      <alignment horizontal="center" vertical="top"/>
      <protection locked="0"/>
    </xf>
    <xf numFmtId="0" fontId="28" fillId="0" borderId="6" xfId="0" applyNumberFormat="1" applyFont="1" applyBorder="1" applyAlignment="1" applyProtection="1">
      <alignment horizontal="center" vertical="center"/>
      <protection locked="0"/>
    </xf>
    <xf numFmtId="0" fontId="26" fillId="0" borderId="1" xfId="0" applyNumberFormat="1" applyFont="1" applyBorder="1" applyAlignment="1" applyProtection="1">
      <alignment horizontal="center" vertical="center"/>
      <protection locked="0"/>
    </xf>
    <xf numFmtId="164" fontId="26" fillId="0" borderId="1" xfId="0" applyFont="1" applyBorder="1" applyAlignment="1" applyProtection="1">
      <alignment vertical="top" wrapText="1"/>
      <protection locked="0"/>
    </xf>
    <xf numFmtId="164" fontId="26" fillId="0" borderId="6" xfId="0" applyFont="1" applyBorder="1" applyAlignment="1">
      <alignment horizontal="center" vertical="top"/>
    </xf>
    <xf numFmtId="164" fontId="26" fillId="0" borderId="6" xfId="0" applyFont="1" applyBorder="1" applyAlignment="1" applyProtection="1">
      <alignment horizontal="center" vertical="top" wrapText="1"/>
      <protection locked="0"/>
    </xf>
    <xf numFmtId="0" fontId="26" fillId="0" borderId="6" xfId="0" applyNumberFormat="1" applyFont="1" applyBorder="1" applyAlignment="1" applyProtection="1">
      <alignment horizontal="center" vertical="top" wrapText="1"/>
      <protection locked="0"/>
    </xf>
    <xf numFmtId="164" fontId="26" fillId="0" borderId="6" xfId="0" applyFont="1" applyBorder="1" applyAlignment="1" applyProtection="1">
      <alignment horizontal="left" vertical="top" wrapText="1"/>
      <protection locked="0"/>
    </xf>
    <xf numFmtId="3" fontId="20" fillId="0" borderId="6" xfId="0" quotePrefix="1" applyNumberFormat="1" applyFont="1" applyBorder="1" applyAlignment="1" applyProtection="1">
      <alignment horizontal="center" vertical="top" wrapText="1"/>
      <protection locked="0"/>
    </xf>
    <xf numFmtId="0" fontId="17" fillId="0" borderId="6"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protection locked="0"/>
    </xf>
    <xf numFmtId="0" fontId="17" fillId="0" borderId="6" xfId="0" applyNumberFormat="1" applyFont="1" applyBorder="1" applyAlignment="1" applyProtection="1">
      <alignment horizontal="center" vertical="center"/>
      <protection locked="0"/>
    </xf>
    <xf numFmtId="0" fontId="17" fillId="0" borderId="6" xfId="0" applyNumberFormat="1" applyFont="1" applyBorder="1" applyAlignment="1" applyProtection="1">
      <alignment horizontal="center" vertical="top" wrapText="1"/>
      <protection locked="0"/>
    </xf>
    <xf numFmtId="165" fontId="17" fillId="0" borderId="6" xfId="0" applyNumberFormat="1" applyFont="1" applyBorder="1" applyAlignment="1" applyProtection="1">
      <alignment horizontal="center" vertical="top"/>
      <protection locked="0"/>
    </xf>
    <xf numFmtId="164" fontId="26" fillId="0" borderId="1" xfId="0" applyFont="1" applyBorder="1" applyAlignment="1">
      <alignment horizontal="center" vertical="center"/>
    </xf>
    <xf numFmtId="164" fontId="26" fillId="0" borderId="1" xfId="0" applyFont="1" applyBorder="1" applyAlignment="1" applyProtection="1">
      <alignment horizontal="left" vertical="center" wrapText="1"/>
      <protection locked="0"/>
    </xf>
    <xf numFmtId="164" fontId="26" fillId="0" borderId="1" xfId="0" applyFont="1" applyBorder="1" applyAlignment="1" applyProtection="1">
      <alignment horizontal="center" vertical="center" wrapText="1"/>
      <protection locked="0"/>
    </xf>
    <xf numFmtId="0" fontId="26" fillId="0" borderId="1" xfId="0" applyNumberFormat="1" applyFont="1" applyBorder="1" applyAlignment="1" applyProtection="1">
      <alignment horizontal="center" vertical="center" wrapText="1"/>
      <protection locked="0"/>
    </xf>
    <xf numFmtId="164" fontId="26" fillId="0" borderId="1" xfId="0" applyFont="1" applyBorder="1" applyAlignment="1">
      <alignment vertical="center"/>
    </xf>
    <xf numFmtId="0" fontId="17" fillId="0" borderId="1" xfId="0" applyNumberFormat="1" applyFont="1" applyBorder="1" applyAlignment="1" applyProtection="1">
      <alignment horizontal="center" vertical="center" wrapText="1"/>
      <protection locked="0"/>
    </xf>
    <xf numFmtId="164" fontId="17" fillId="0" borderId="1" xfId="0" applyFont="1" applyBorder="1" applyAlignment="1" applyProtection="1">
      <alignment vertical="center" wrapText="1"/>
      <protection locked="0"/>
    </xf>
    <xf numFmtId="0" fontId="29" fillId="0" borderId="1" xfId="0" applyNumberFormat="1" applyFont="1" applyBorder="1" applyAlignment="1" applyProtection="1">
      <alignment horizontal="center" vertical="center"/>
      <protection locked="0"/>
    </xf>
    <xf numFmtId="165" fontId="26" fillId="0" borderId="1" xfId="0" applyNumberFormat="1" applyFont="1" applyBorder="1" applyAlignment="1" applyProtection="1">
      <alignment horizontal="center" vertical="top"/>
      <protection locked="0"/>
    </xf>
    <xf numFmtId="164" fontId="26" fillId="0" borderId="1" xfId="0" applyFont="1" applyBorder="1" applyAlignment="1">
      <alignment horizontal="center" vertical="top" wrapText="1"/>
    </xf>
    <xf numFmtId="164" fontId="34" fillId="0" borderId="1" xfId="0" quotePrefix="1" applyFont="1" applyBorder="1" applyAlignment="1">
      <alignment horizontal="center" wrapText="1"/>
    </xf>
    <xf numFmtId="164" fontId="19" fillId="0" borderId="7" xfId="0" applyFont="1" applyBorder="1" applyAlignment="1">
      <alignment horizontal="left" wrapText="1"/>
    </xf>
    <xf numFmtId="3" fontId="19" fillId="0" borderId="0" xfId="0" applyNumberFormat="1" applyFont="1" applyAlignment="1">
      <alignment horizontal="center" wrapText="1"/>
    </xf>
    <xf numFmtId="0" fontId="25" fillId="0" borderId="1" xfId="0" applyNumberFormat="1" applyFont="1" applyBorder="1"/>
    <xf numFmtId="3" fontId="25" fillId="0" borderId="1" xfId="0" quotePrefix="1" applyNumberFormat="1" applyFont="1" applyFill="1" applyBorder="1" applyAlignment="1" applyProtection="1">
      <alignment horizontal="center" vertical="center" wrapText="1"/>
      <protection locked="0"/>
    </xf>
    <xf numFmtId="0" fontId="25" fillId="0" borderId="1" xfId="0" applyNumberFormat="1" applyFont="1" applyBorder="1" applyAlignment="1">
      <alignment horizontal="center" vertical="center"/>
    </xf>
    <xf numFmtId="164" fontId="25" fillId="0" borderId="1" xfId="0" applyFont="1" applyBorder="1"/>
    <xf numFmtId="164" fontId="25" fillId="0" borderId="1" xfId="0" applyFont="1" applyBorder="1" applyAlignment="1">
      <alignment wrapText="1"/>
    </xf>
    <xf numFmtId="164" fontId="25" fillId="0" borderId="0" xfId="0" applyFont="1"/>
    <xf numFmtId="0" fontId="38" fillId="0" borderId="1" xfId="0" applyNumberFormat="1" applyFont="1" applyFill="1" applyBorder="1" applyAlignment="1">
      <alignment horizontal="center" vertical="top"/>
    </xf>
    <xf numFmtId="164" fontId="38" fillId="0" borderId="1" xfId="0" applyFont="1" applyFill="1" applyBorder="1" applyAlignment="1">
      <alignment horizontal="center" vertical="top"/>
    </xf>
    <xf numFmtId="164" fontId="38" fillId="9" borderId="1" xfId="0" applyFont="1" applyFill="1" applyBorder="1" applyAlignment="1" applyProtection="1">
      <alignment horizontal="left" vertical="top" wrapText="1"/>
      <protection locked="0"/>
    </xf>
    <xf numFmtId="164" fontId="38" fillId="0" borderId="1" xfId="0"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164" fontId="38" fillId="0" borderId="1" xfId="0" applyFont="1" applyFill="1" applyBorder="1" applyAlignment="1" applyProtection="1">
      <alignment horizontal="left" vertical="top" wrapText="1"/>
      <protection locked="0"/>
    </xf>
    <xf numFmtId="3" fontId="38" fillId="0" borderId="1" xfId="0" quotePrefix="1" applyNumberFormat="1" applyFont="1" applyFill="1" applyBorder="1" applyAlignment="1" applyProtection="1">
      <alignment horizontal="center" vertical="center" wrapText="1"/>
      <protection locked="0"/>
    </xf>
    <xf numFmtId="0" fontId="38" fillId="0" borderId="1" xfId="0" applyNumberFormat="1" applyFont="1" applyFill="1" applyBorder="1" applyAlignment="1" applyProtection="1">
      <alignment horizontal="center" vertical="center"/>
      <protection locked="0"/>
    </xf>
    <xf numFmtId="165" fontId="38" fillId="0" borderId="1" xfId="0" applyNumberFormat="1" applyFont="1" applyFill="1" applyBorder="1" applyAlignment="1" applyProtection="1">
      <alignment horizontal="center" vertical="center"/>
      <protection locked="0"/>
    </xf>
    <xf numFmtId="164" fontId="38" fillId="0" borderId="1" xfId="0" applyFont="1" applyBorder="1" applyAlignment="1" applyProtection="1">
      <alignment vertical="top" wrapText="1"/>
      <protection locked="0"/>
    </xf>
    <xf numFmtId="164" fontId="38" fillId="0" borderId="0" xfId="0" applyFont="1"/>
    <xf numFmtId="164" fontId="39" fillId="0" borderId="0" xfId="0" applyFont="1"/>
    <xf numFmtId="0" fontId="25"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7" fillId="0" borderId="1" xfId="0" applyNumberFormat="1" applyFont="1" applyFill="1" applyBorder="1" applyAlignment="1">
      <alignment horizontal="center" vertical="center" wrapText="1"/>
    </xf>
    <xf numFmtId="0" fontId="17" fillId="0" borderId="1" xfId="0" applyNumberFormat="1" applyFont="1" applyBorder="1" applyAlignment="1">
      <alignment horizontal="center" vertical="center" wrapText="1"/>
    </xf>
    <xf numFmtId="3" fontId="17" fillId="0" borderId="0" xfId="0" applyNumberFormat="1" applyFont="1" applyFill="1" applyAlignment="1">
      <alignment horizontal="center" vertical="center" wrapText="1"/>
    </xf>
    <xf numFmtId="0" fontId="25" fillId="0" borderId="1" xfId="0" applyNumberFormat="1" applyFont="1" applyBorder="1" applyAlignment="1">
      <alignment horizontal="center" vertical="center" wrapText="1"/>
    </xf>
    <xf numFmtId="164" fontId="0" fillId="0" borderId="0" xfId="0" applyAlignment="1">
      <alignment wrapText="1"/>
    </xf>
    <xf numFmtId="164" fontId="17" fillId="0" borderId="1" xfId="0" applyFont="1" applyFill="1" applyBorder="1" applyAlignment="1" applyProtection="1">
      <alignment horizontal="center" vertical="center"/>
      <protection locked="0"/>
    </xf>
    <xf numFmtId="1" fontId="17" fillId="0" borderId="1" xfId="0" applyNumberFormat="1" applyFont="1" applyFill="1" applyBorder="1" applyAlignment="1" applyProtection="1">
      <alignment horizontal="center" vertical="center"/>
      <protection locked="0"/>
    </xf>
    <xf numFmtId="0" fontId="38" fillId="0" borderId="1" xfId="0" applyNumberFormat="1" applyFont="1" applyFill="1" applyBorder="1" applyAlignment="1" applyProtection="1">
      <alignment horizontal="center" vertical="center" wrapText="1"/>
      <protection locked="0"/>
    </xf>
    <xf numFmtId="164" fontId="16" fillId="4" borderId="0" xfId="0" applyFont="1" applyFill="1" applyBorder="1" applyAlignment="1">
      <alignment horizontal="center" wrapText="1"/>
    </xf>
    <xf numFmtId="164" fontId="17" fillId="0" borderId="0" xfId="0" applyFont="1" applyFill="1" applyBorder="1" applyAlignment="1">
      <alignment horizontal="center" wrapText="1"/>
    </xf>
    <xf numFmtId="164" fontId="17" fillId="8" borderId="0" xfId="0" applyFont="1" applyFill="1" applyBorder="1" applyAlignment="1">
      <alignment horizontal="center"/>
    </xf>
    <xf numFmtId="164" fontId="17" fillId="0" borderId="0" xfId="0" applyFont="1" applyBorder="1" applyAlignment="1">
      <alignment horizontal="center" wrapText="1"/>
    </xf>
    <xf numFmtId="164" fontId="19" fillId="7" borderId="0" xfId="0" applyFont="1" applyFill="1" applyBorder="1" applyAlignment="1">
      <alignment horizontal="center" wrapText="1"/>
    </xf>
    <xf numFmtId="164" fontId="19" fillId="0" borderId="0" xfId="0" applyFont="1" applyFill="1" applyBorder="1" applyAlignment="1">
      <alignment horizontal="center" wrapText="1"/>
    </xf>
    <xf numFmtId="165" fontId="17" fillId="0" borderId="1" xfId="0" applyNumberFormat="1" applyFont="1" applyFill="1" applyBorder="1" applyAlignment="1" applyProtection="1">
      <alignment horizontal="center" vertical="center" wrapText="1"/>
      <protection locked="0"/>
    </xf>
    <xf numFmtId="3" fontId="0" fillId="0" borderId="0" xfId="0" applyNumberFormat="1" applyAlignment="1">
      <alignment vertical="top"/>
    </xf>
    <xf numFmtId="164" fontId="0" fillId="0" borderId="0" xfId="0" applyAlignment="1">
      <alignment vertical="top"/>
    </xf>
    <xf numFmtId="3" fontId="0" fillId="0" borderId="0" xfId="0" applyNumberFormat="1" applyFill="1" applyAlignment="1">
      <alignment vertical="top"/>
    </xf>
    <xf numFmtId="3" fontId="17" fillId="0" borderId="0" xfId="0" applyNumberFormat="1" applyFont="1" applyBorder="1" applyAlignment="1">
      <alignment vertical="top"/>
    </xf>
    <xf numFmtId="3" fontId="17" fillId="0" borderId="0" xfId="0" applyNumberFormat="1" applyFont="1" applyAlignment="1">
      <alignment vertical="top" wrapText="1"/>
    </xf>
    <xf numFmtId="3" fontId="17" fillId="0" borderId="0" xfId="0" applyNumberFormat="1" applyFont="1" applyBorder="1" applyAlignment="1">
      <alignment vertical="top" wrapText="1"/>
    </xf>
    <xf numFmtId="3" fontId="0" fillId="0" borderId="0" xfId="0" applyNumberFormat="1" applyAlignment="1">
      <alignment vertical="top" wrapText="1"/>
    </xf>
    <xf numFmtId="3" fontId="38" fillId="0" borderId="0" xfId="0" applyNumberFormat="1" applyFont="1" applyFill="1" applyAlignment="1">
      <alignment vertical="top"/>
    </xf>
    <xf numFmtId="3" fontId="39" fillId="0" borderId="0" xfId="0" applyNumberFormat="1" applyFont="1" applyAlignment="1">
      <alignment vertical="top"/>
    </xf>
    <xf numFmtId="3" fontId="25" fillId="0" borderId="0" xfId="0" applyNumberFormat="1" applyFont="1" applyAlignment="1">
      <alignment vertical="top" wrapText="1"/>
    </xf>
    <xf numFmtId="164" fontId="16" fillId="18" borderId="1" xfId="0" applyFont="1" applyFill="1" applyBorder="1" applyAlignment="1" applyProtection="1">
      <alignment horizontal="center" vertical="top" wrapText="1"/>
      <protection locked="0"/>
    </xf>
    <xf numFmtId="0" fontId="25" fillId="0" borderId="1" xfId="0" applyNumberFormat="1" applyFont="1" applyFill="1" applyBorder="1" applyAlignment="1" applyProtection="1">
      <alignment horizontal="center" vertical="center" wrapText="1"/>
      <protection locked="0"/>
    </xf>
    <xf numFmtId="165" fontId="25" fillId="0" borderId="1" xfId="0" applyNumberFormat="1" applyFont="1" applyFill="1" applyBorder="1" applyAlignment="1" applyProtection="1">
      <alignment horizontal="center" vertical="center"/>
      <protection locked="0"/>
    </xf>
    <xf numFmtId="164" fontId="25" fillId="0" borderId="1" xfId="0" applyFont="1" applyFill="1" applyBorder="1" applyAlignment="1" applyProtection="1">
      <alignment vertical="top" wrapText="1"/>
      <protection locked="0"/>
    </xf>
    <xf numFmtId="3" fontId="40" fillId="0" borderId="0" xfId="0" applyNumberFormat="1" applyFont="1" applyAlignment="1">
      <alignment vertical="top" wrapText="1"/>
    </xf>
    <xf numFmtId="164" fontId="40" fillId="0" borderId="0" xfId="0" applyFont="1"/>
    <xf numFmtId="164" fontId="20" fillId="0" borderId="8" xfId="0" applyFont="1" applyFill="1" applyBorder="1" applyAlignment="1" applyProtection="1">
      <alignment horizontal="left" vertical="top" wrapText="1"/>
      <protection locked="0"/>
    </xf>
    <xf numFmtId="164" fontId="20" fillId="0" borderId="8" xfId="0" applyFont="1" applyFill="1" applyBorder="1" applyAlignment="1" applyProtection="1">
      <alignment horizontal="center" vertical="top" wrapText="1"/>
      <protection locked="0"/>
    </xf>
    <xf numFmtId="0" fontId="20" fillId="0" borderId="8" xfId="0" applyNumberFormat="1" applyFont="1" applyFill="1" applyBorder="1" applyAlignment="1" applyProtection="1">
      <alignment horizontal="center" vertical="top" wrapText="1"/>
      <protection locked="0"/>
    </xf>
    <xf numFmtId="164" fontId="20" fillId="0" borderId="9" xfId="0" applyFont="1" applyFill="1" applyBorder="1" applyAlignment="1" applyProtection="1">
      <alignment horizontal="left" vertical="top" wrapText="1"/>
      <protection locked="0"/>
    </xf>
    <xf numFmtId="164" fontId="20" fillId="0" borderId="9" xfId="0" applyFont="1" applyFill="1" applyBorder="1" applyAlignment="1" applyProtection="1">
      <alignment horizontal="center" vertical="top" wrapText="1"/>
      <protection locked="0"/>
    </xf>
    <xf numFmtId="0" fontId="20" fillId="0" borderId="9" xfId="0" applyNumberFormat="1" applyFont="1" applyFill="1" applyBorder="1" applyAlignment="1" applyProtection="1">
      <alignment horizontal="center" vertical="top" wrapText="1"/>
      <protection locked="0"/>
    </xf>
    <xf numFmtId="2" fontId="36" fillId="12" borderId="0" xfId="0" applyNumberFormat="1" applyFont="1" applyFill="1" applyAlignment="1">
      <alignment wrapText="1"/>
    </xf>
    <xf numFmtId="164" fontId="17" fillId="0" borderId="0" xfId="0" applyNumberFormat="1" applyFont="1" applyFill="1" applyAlignment="1" applyProtection="1">
      <alignment horizontal="left"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0" fontId="41" fillId="0" borderId="1" xfId="0" applyNumberFormat="1" applyFont="1" applyBorder="1"/>
    <xf numFmtId="164" fontId="41" fillId="0" borderId="1" xfId="0" applyFont="1" applyBorder="1" applyAlignment="1">
      <alignment horizontal="center" vertical="top"/>
    </xf>
    <xf numFmtId="164" fontId="41" fillId="0" borderId="1" xfId="0" applyFont="1" applyBorder="1" applyAlignment="1">
      <alignment vertical="top" wrapText="1"/>
    </xf>
    <xf numFmtId="164" fontId="41" fillId="0" borderId="1" xfId="0" applyFont="1" applyBorder="1" applyAlignment="1">
      <alignment horizontal="center" vertical="top" wrapText="1"/>
    </xf>
    <xf numFmtId="164" fontId="41" fillId="0" borderId="1" xfId="0" applyFont="1" applyBorder="1" applyAlignment="1">
      <alignment horizontal="left" vertical="top" wrapText="1"/>
    </xf>
    <xf numFmtId="3" fontId="41" fillId="0" borderId="1" xfId="0" quotePrefix="1" applyNumberFormat="1" applyFont="1" applyFill="1" applyBorder="1" applyAlignment="1" applyProtection="1">
      <alignment horizontal="center" vertical="center" wrapText="1"/>
      <protection locked="0"/>
    </xf>
    <xf numFmtId="0" fontId="41" fillId="0" borderId="1" xfId="0" applyNumberFormat="1" applyFont="1" applyFill="1" applyBorder="1" applyAlignment="1" applyProtection="1">
      <alignment horizontal="center" vertical="center"/>
      <protection locked="0"/>
    </xf>
    <xf numFmtId="0" fontId="41" fillId="0" borderId="1" xfId="0" applyNumberFormat="1" applyFont="1" applyBorder="1" applyAlignment="1">
      <alignment horizontal="center" vertical="center"/>
    </xf>
    <xf numFmtId="0" fontId="41" fillId="0" borderId="1" xfId="0" applyNumberFormat="1" applyFont="1" applyBorder="1" applyAlignment="1">
      <alignment horizontal="center" vertical="center" wrapText="1"/>
    </xf>
    <xf numFmtId="164" fontId="41" fillId="0" borderId="1" xfId="0" applyFont="1" applyBorder="1" applyAlignment="1">
      <alignment wrapText="1"/>
    </xf>
    <xf numFmtId="3" fontId="41" fillId="0" borderId="0" xfId="0" applyNumberFormat="1" applyFont="1" applyAlignment="1">
      <alignment vertical="top" wrapText="1"/>
    </xf>
    <xf numFmtId="164" fontId="41" fillId="0" borderId="0" xfId="0" applyFont="1"/>
    <xf numFmtId="3" fontId="20" fillId="0" borderId="6" xfId="0" applyNumberFormat="1" applyFont="1" applyFill="1" applyBorder="1" applyAlignment="1" applyProtection="1">
      <alignment vertical="center" wrapText="1"/>
      <protection locked="0"/>
    </xf>
    <xf numFmtId="3" fontId="28" fillId="0" borderId="0" xfId="0" applyNumberFormat="1" applyFont="1"/>
    <xf numFmtId="0" fontId="20" fillId="0" borderId="1" xfId="0" applyNumberFormat="1" applyFont="1" applyFill="1" applyBorder="1" applyAlignment="1" applyProtection="1">
      <alignment horizontal="center" vertical="center" wrapText="1"/>
      <protection locked="0"/>
    </xf>
    <xf numFmtId="165" fontId="20" fillId="0" borderId="1" xfId="0" applyNumberFormat="1" applyFont="1" applyFill="1" applyBorder="1" applyAlignment="1" applyProtection="1">
      <alignment horizontal="center" vertical="center"/>
      <protection locked="0"/>
    </xf>
    <xf numFmtId="164" fontId="35" fillId="0" borderId="0" xfId="0" applyFont="1"/>
    <xf numFmtId="3" fontId="26" fillId="0" borderId="1" xfId="0" quotePrefix="1" applyNumberFormat="1" applyFont="1" applyFill="1" applyBorder="1" applyAlignment="1" applyProtection="1">
      <alignment horizontal="center" vertical="center" wrapText="1"/>
      <protection locked="0"/>
    </xf>
    <xf numFmtId="0" fontId="42" fillId="0" borderId="1" xfId="0" applyNumberFormat="1" applyFont="1" applyFill="1" applyBorder="1" applyAlignment="1" applyProtection="1">
      <alignment horizontal="center" vertical="center"/>
      <protection locked="0"/>
    </xf>
    <xf numFmtId="0" fontId="42" fillId="0" borderId="1" xfId="0" applyNumberFormat="1" applyFont="1" applyFill="1" applyBorder="1" applyAlignment="1" applyProtection="1">
      <alignment horizontal="center" vertical="center" wrapText="1"/>
      <protection locked="0"/>
    </xf>
    <xf numFmtId="164" fontId="26" fillId="0" borderId="6" xfId="0" applyFont="1" applyFill="1" applyBorder="1" applyAlignment="1">
      <alignment horizontal="center" vertical="top"/>
    </xf>
    <xf numFmtId="164" fontId="26" fillId="0" borderId="6" xfId="0" applyFont="1" applyFill="1" applyBorder="1" applyAlignment="1" applyProtection="1">
      <alignment horizontal="center" vertical="top" wrapText="1"/>
      <protection locked="0"/>
    </xf>
    <xf numFmtId="0" fontId="26" fillId="0" borderId="6" xfId="0" applyNumberFormat="1" applyFont="1" applyFill="1" applyBorder="1" applyAlignment="1" applyProtection="1">
      <alignment horizontal="center" vertical="top" wrapText="1"/>
      <protection locked="0"/>
    </xf>
    <xf numFmtId="164" fontId="26" fillId="0" borderId="6" xfId="0" applyFont="1" applyFill="1" applyBorder="1" applyAlignment="1" applyProtection="1">
      <alignment horizontal="left" vertical="top" wrapText="1"/>
      <protection locked="0"/>
    </xf>
    <xf numFmtId="3" fontId="26" fillId="0" borderId="6" xfId="0" quotePrefix="1" applyNumberFormat="1" applyFont="1" applyFill="1" applyBorder="1" applyAlignment="1" applyProtection="1">
      <alignment horizontal="center" vertical="center" wrapText="1"/>
      <protection locked="0"/>
    </xf>
    <xf numFmtId="0" fontId="26" fillId="0" borderId="6" xfId="0" applyNumberFormat="1" applyFont="1" applyFill="1" applyBorder="1" applyAlignment="1" applyProtection="1">
      <alignment horizontal="center" vertical="center"/>
      <protection locked="0"/>
    </xf>
    <xf numFmtId="0" fontId="26" fillId="0" borderId="6" xfId="0" applyNumberFormat="1" applyFont="1" applyFill="1" applyBorder="1" applyAlignment="1" applyProtection="1">
      <alignment horizontal="center" vertical="top"/>
      <protection locked="0"/>
    </xf>
    <xf numFmtId="165" fontId="26" fillId="0" borderId="6" xfId="0" applyNumberFormat="1" applyFont="1" applyFill="1" applyBorder="1" applyAlignment="1" applyProtection="1">
      <alignment horizontal="center" vertical="top"/>
      <protection locked="0"/>
    </xf>
    <xf numFmtId="0" fontId="20" fillId="0" borderId="1" xfId="0" applyNumberFormat="1" applyFont="1" applyBorder="1"/>
    <xf numFmtId="164" fontId="20" fillId="0" borderId="1" xfId="0" applyFont="1" applyBorder="1" applyAlignment="1">
      <alignment horizontal="left" vertical="top" wrapText="1"/>
    </xf>
    <xf numFmtId="0" fontId="20" fillId="0" borderId="1" xfId="0" applyNumberFormat="1" applyFont="1" applyBorder="1" applyAlignment="1">
      <alignment horizontal="center" vertical="center"/>
    </xf>
    <xf numFmtId="0" fontId="20" fillId="0" borderId="1" xfId="0" applyNumberFormat="1" applyFont="1" applyBorder="1" applyAlignment="1">
      <alignment horizontal="center" vertical="center" wrapText="1"/>
    </xf>
    <xf numFmtId="164" fontId="20" fillId="0" borderId="1" xfId="0" applyFont="1" applyBorder="1" applyAlignment="1">
      <alignment wrapText="1"/>
    </xf>
    <xf numFmtId="164" fontId="20" fillId="0" borderId="1" xfId="0" applyFont="1" applyFill="1" applyBorder="1" applyAlignment="1">
      <alignment horizontal="left" vertical="top" wrapText="1"/>
    </xf>
    <xf numFmtId="164" fontId="35" fillId="0" borderId="1" xfId="0" applyFont="1" applyBorder="1" applyAlignment="1">
      <alignment wrapText="1"/>
    </xf>
    <xf numFmtId="164" fontId="20" fillId="0" borderId="1" xfId="0" applyFont="1" applyBorder="1" applyAlignment="1">
      <alignment vertical="top" wrapText="1"/>
    </xf>
    <xf numFmtId="1" fontId="20" fillId="0" borderId="1" xfId="0" applyNumberFormat="1" applyFont="1" applyFill="1" applyBorder="1" applyAlignment="1" applyProtection="1">
      <alignment horizontal="center" vertical="center"/>
      <protection locked="0"/>
    </xf>
    <xf numFmtId="1" fontId="26" fillId="0" borderId="1" xfId="0" applyNumberFormat="1" applyFont="1" applyFill="1" applyBorder="1" applyAlignment="1" applyProtection="1">
      <alignment horizontal="center" vertical="center"/>
      <protection locked="0"/>
    </xf>
    <xf numFmtId="1" fontId="26" fillId="0" borderId="6" xfId="0" applyNumberFormat="1" applyFont="1" applyFill="1" applyBorder="1" applyAlignment="1" applyProtection="1">
      <alignment horizontal="center" vertical="top"/>
      <protection locked="0"/>
    </xf>
    <xf numFmtId="1" fontId="20" fillId="0" borderId="1" xfId="0" applyNumberFormat="1" applyFont="1" applyBorder="1" applyAlignment="1">
      <alignment wrapText="1"/>
    </xf>
    <xf numFmtId="1" fontId="35" fillId="0" borderId="1" xfId="0" applyNumberFormat="1" applyFont="1" applyBorder="1" applyAlignment="1">
      <alignment wrapText="1"/>
    </xf>
    <xf numFmtId="1" fontId="38" fillId="0" borderId="1" xfId="0" applyNumberFormat="1" applyFont="1" applyFill="1" applyBorder="1" applyAlignment="1" applyProtection="1">
      <alignment horizontal="center" vertical="center"/>
      <protection locked="0"/>
    </xf>
    <xf numFmtId="3"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0" fontId="20" fillId="0" borderId="1" xfId="0" applyNumberFormat="1" applyFont="1" applyFill="1" applyBorder="1" applyAlignment="1">
      <alignment horizontal="center" vertical="center"/>
    </xf>
    <xf numFmtId="0" fontId="43" fillId="0" borderId="6" xfId="0" applyNumberFormat="1" applyFont="1" applyFill="1" applyBorder="1" applyAlignment="1">
      <alignment horizontal="center" vertical="center"/>
    </xf>
    <xf numFmtId="0" fontId="43" fillId="0" borderId="1" xfId="0" applyNumberFormat="1" applyFont="1" applyFill="1" applyBorder="1" applyAlignment="1" applyProtection="1">
      <alignment horizontal="center" vertical="center"/>
      <protection locked="0"/>
    </xf>
    <xf numFmtId="1" fontId="43" fillId="0" borderId="1" xfId="0" applyNumberFormat="1" applyFont="1" applyFill="1" applyBorder="1" applyAlignment="1" applyProtection="1">
      <alignment horizontal="center" vertical="center"/>
      <protection locked="0"/>
    </xf>
    <xf numFmtId="164" fontId="43" fillId="0" borderId="0" xfId="0" applyFont="1"/>
    <xf numFmtId="0" fontId="0" fillId="0" borderId="0" xfId="0" applyNumberFormat="1"/>
    <xf numFmtId="0" fontId="19" fillId="0" borderId="1" xfId="0" applyNumberFormat="1" applyFont="1" applyFill="1" applyBorder="1" applyAlignment="1">
      <alignment horizontal="center"/>
    </xf>
    <xf numFmtId="0" fontId="17" fillId="0" borderId="1" xfId="0" applyNumberFormat="1" applyFont="1" applyBorder="1" applyAlignment="1">
      <alignment horizontal="center"/>
    </xf>
    <xf numFmtId="164" fontId="19" fillId="7" borderId="3" xfId="0" applyFont="1" applyFill="1" applyBorder="1" applyAlignment="1">
      <alignment horizontal="center" wrapText="1"/>
    </xf>
    <xf numFmtId="164" fontId="16" fillId="4" borderId="3" xfId="0" applyFont="1" applyFill="1" applyBorder="1" applyAlignment="1">
      <alignment horizontal="center" wrapText="1"/>
    </xf>
    <xf numFmtId="164" fontId="17" fillId="8" borderId="3" xfId="0" applyFont="1" applyFill="1" applyBorder="1" applyAlignment="1">
      <alignment horizontal="center"/>
    </xf>
    <xf numFmtId="0" fontId="16" fillId="0" borderId="1" xfId="0" applyNumberFormat="1" applyFont="1" applyFill="1" applyBorder="1" applyAlignment="1" applyProtection="1">
      <alignment vertical="top" wrapText="1"/>
      <protection locked="0"/>
    </xf>
    <xf numFmtId="0" fontId="38" fillId="0" borderId="1"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protection locked="0"/>
    </xf>
    <xf numFmtId="0" fontId="42" fillId="0" borderId="1" xfId="0" applyNumberFormat="1" applyFont="1" applyFill="1" applyBorder="1" applyAlignment="1" applyProtection="1">
      <alignment horizontal="center" vertical="center"/>
      <protection locked="0"/>
    </xf>
    <xf numFmtId="0" fontId="20" fillId="0" borderId="1" xfId="0" applyNumberFormat="1" applyFont="1" applyFill="1" applyBorder="1" applyAlignment="1">
      <alignment horizontal="center" vertical="center"/>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0" fontId="20" fillId="16" borderId="1" xfId="0" applyNumberFormat="1" applyFont="1" applyFill="1" applyBorder="1" applyAlignment="1" applyProtection="1">
      <alignment horizontal="center" vertical="center"/>
      <protection locked="0"/>
    </xf>
    <xf numFmtId="0" fontId="17"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164" fontId="0" fillId="0" borderId="0" xfId="0"/>
    <xf numFmtId="0" fontId="0" fillId="0" borderId="0" xfId="0" applyNumberFormat="1"/>
    <xf numFmtId="0" fontId="0" fillId="0" borderId="0" xfId="0" applyNumberFormat="1" applyAlignment="1">
      <alignment wrapText="1"/>
    </xf>
    <xf numFmtId="0" fontId="17" fillId="0" borderId="1" xfId="0" applyNumberFormat="1" applyFont="1" applyBorder="1" applyAlignment="1" applyProtection="1">
      <alignment horizontal="center" vertical="center"/>
      <protection locked="0"/>
    </xf>
    <xf numFmtId="164" fontId="16" fillId="4" borderId="3" xfId="0" applyFont="1" applyFill="1" applyBorder="1" applyAlignment="1">
      <alignment horizontal="center" vertical="center" wrapText="1"/>
    </xf>
    <xf numFmtId="0" fontId="19" fillId="0" borderId="1" xfId="0" applyNumberFormat="1" applyFont="1" applyBorder="1" applyAlignment="1">
      <alignment horizontal="center" vertical="center"/>
    </xf>
    <xf numFmtId="164" fontId="17" fillId="8" borderId="3" xfId="0" applyFont="1" applyFill="1" applyBorder="1" applyAlignment="1">
      <alignment horizontal="center" vertical="center"/>
    </xf>
    <xf numFmtId="0" fontId="17" fillId="0" borderId="1" xfId="0" applyNumberFormat="1" applyFont="1" applyBorder="1" applyAlignment="1">
      <alignment horizontal="center" vertical="center"/>
    </xf>
    <xf numFmtId="164" fontId="19" fillId="7" borderId="3" xfId="0" applyFont="1" applyFill="1" applyBorder="1" applyAlignment="1">
      <alignment horizontal="center" vertical="center" wrapText="1"/>
    </xf>
    <xf numFmtId="164" fontId="19" fillId="0" borderId="3" xfId="0" applyFont="1" applyBorder="1" applyAlignment="1">
      <alignment horizontal="center" vertical="center" wrapText="1"/>
    </xf>
    <xf numFmtId="0" fontId="26" fillId="0" borderId="1" xfId="0" applyNumberFormat="1" applyFont="1" applyBorder="1" applyAlignment="1" applyProtection="1">
      <alignment horizontal="center" vertical="center"/>
      <protection locked="0"/>
    </xf>
    <xf numFmtId="0" fontId="0" fillId="0" borderId="0" xfId="0" applyNumberFormat="1" applyAlignment="1">
      <alignment horizontal="center" vertical="center"/>
    </xf>
    <xf numFmtId="0" fontId="16" fillId="0" borderId="1" xfId="0" applyNumberFormat="1" applyFont="1" applyBorder="1" applyAlignment="1" applyProtection="1">
      <alignment horizontal="center" vertical="center" wrapText="1"/>
      <protection locked="0"/>
    </xf>
    <xf numFmtId="0" fontId="20" fillId="0" borderId="1" xfId="0" applyNumberFormat="1" applyFont="1" applyBorder="1" applyAlignment="1" applyProtection="1">
      <alignment horizontal="center" vertical="center"/>
      <protection locked="0"/>
    </xf>
    <xf numFmtId="0" fontId="38" fillId="0" borderId="1"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0" fillId="0" borderId="1" xfId="0" applyNumberFormat="1" applyFont="1" applyBorder="1" applyAlignment="1">
      <alignment horizontal="center" vertical="center"/>
    </xf>
    <xf numFmtId="165" fontId="0" fillId="0" borderId="1" xfId="0" applyNumberFormat="1" applyFont="1" applyFill="1" applyBorder="1" applyAlignment="1" applyProtection="1">
      <alignment horizontal="left" vertical="center" wrapText="1"/>
      <protection locked="0"/>
    </xf>
    <xf numFmtId="164" fontId="24" fillId="0" borderId="0" xfId="0" applyFont="1" applyFill="1" applyBorder="1" applyAlignment="1" applyProtection="1">
      <alignment horizontal="left" vertical="top" wrapText="1"/>
      <protection locked="0"/>
    </xf>
    <xf numFmtId="164" fontId="24" fillId="0" borderId="0" xfId="0" applyFont="1"/>
    <xf numFmtId="3" fontId="24" fillId="0" borderId="0" xfId="0" applyNumberFormat="1" applyFont="1"/>
    <xf numFmtId="164" fontId="44" fillId="18" borderId="1" xfId="0" applyFont="1" applyFill="1" applyBorder="1" applyAlignment="1" applyProtection="1">
      <alignment vertical="top" wrapText="1"/>
      <protection locked="0"/>
    </xf>
    <xf numFmtId="3" fontId="24" fillId="0" borderId="0" xfId="0" applyNumberFormat="1" applyFont="1" applyFill="1" applyAlignment="1">
      <alignment wrapText="1"/>
    </xf>
    <xf numFmtId="3" fontId="24" fillId="0" borderId="1" xfId="0" applyNumberFormat="1" applyFont="1" applyBorder="1" applyAlignment="1">
      <alignment horizontal="left" vertical="top" wrapText="1"/>
    </xf>
    <xf numFmtId="164" fontId="45" fillId="0" borderId="0" xfId="0" applyFont="1" applyFill="1" applyBorder="1" applyAlignment="1" applyProtection="1">
      <alignment vertical="top" wrapText="1"/>
      <protection locked="0"/>
    </xf>
    <xf numFmtId="164" fontId="45" fillId="0" borderId="1" xfId="0" applyFont="1" applyFill="1" applyBorder="1" applyAlignment="1" applyProtection="1">
      <alignment vertical="top" wrapText="1"/>
      <protection locked="0"/>
    </xf>
    <xf numFmtId="164" fontId="32" fillId="0" borderId="1" xfId="0" applyFont="1" applyFill="1" applyBorder="1" applyAlignment="1" applyProtection="1">
      <alignment vertical="top" wrapText="1"/>
      <protection locked="0"/>
    </xf>
    <xf numFmtId="164" fontId="32" fillId="0" borderId="1" xfId="0" applyFont="1" applyBorder="1"/>
    <xf numFmtId="164" fontId="32" fillId="0" borderId="1" xfId="0" applyFont="1" applyBorder="1" applyAlignment="1">
      <alignment wrapText="1"/>
    </xf>
    <xf numFmtId="164" fontId="24" fillId="0" borderId="1" xfId="0" applyFont="1" applyFill="1" applyBorder="1" applyAlignment="1" applyProtection="1">
      <alignment vertical="top" wrapText="1"/>
      <protection locked="0"/>
    </xf>
    <xf numFmtId="164" fontId="46" fillId="0" borderId="1" xfId="0" applyFont="1" applyBorder="1" applyAlignment="1" applyProtection="1">
      <alignment vertical="top" wrapText="1"/>
      <protection locked="0"/>
    </xf>
    <xf numFmtId="3" fontId="20" fillId="0" borderId="5" xfId="0" applyNumberFormat="1" applyFont="1" applyFill="1" applyBorder="1" applyAlignment="1" applyProtection="1">
      <alignment horizontal="center" vertical="center" wrapText="1"/>
      <protection locked="0"/>
    </xf>
    <xf numFmtId="3"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wrapText="1"/>
      <protection locked="0"/>
    </xf>
    <xf numFmtId="164" fontId="0" fillId="0" borderId="0" xfId="0" applyAlignment="1">
      <alignment wrapText="1"/>
    </xf>
    <xf numFmtId="164" fontId="47" fillId="0" borderId="3" xfId="0" applyFont="1" applyFill="1" applyBorder="1" applyAlignment="1">
      <alignment horizontal="center"/>
    </xf>
    <xf numFmtId="164" fontId="19" fillId="12" borderId="0" xfId="0" applyFont="1" applyFill="1" applyAlignment="1">
      <alignment vertical="center" wrapText="1"/>
    </xf>
    <xf numFmtId="2" fontId="19" fillId="12" borderId="0" xfId="0" applyNumberFormat="1" applyFont="1" applyFill="1" applyAlignment="1">
      <alignment wrapText="1"/>
    </xf>
    <xf numFmtId="2" fontId="19" fillId="12" borderId="0" xfId="0" quotePrefix="1" applyNumberFormat="1" applyFont="1" applyFill="1" applyAlignment="1">
      <alignment wrapText="1"/>
    </xf>
    <xf numFmtId="164" fontId="0" fillId="0" borderId="0" xfId="0" applyAlignment="1">
      <alignment wrapText="1"/>
    </xf>
    <xf numFmtId="0" fontId="48" fillId="0" borderId="0" xfId="0" applyNumberFormat="1" applyFont="1"/>
    <xf numFmtId="0" fontId="17" fillId="0" borderId="6" xfId="0" applyNumberFormat="1" applyFont="1" applyFill="1" applyBorder="1" applyAlignment="1">
      <alignment horizontal="center" vertical="top"/>
    </xf>
    <xf numFmtId="0" fontId="17" fillId="0" borderId="10" xfId="0" applyNumberFormat="1" applyFont="1" applyFill="1" applyBorder="1" applyAlignment="1">
      <alignment horizontal="center" vertical="top"/>
    </xf>
    <xf numFmtId="0" fontId="17" fillId="16" borderId="5" xfId="0" applyNumberFormat="1" applyFont="1" applyFill="1" applyBorder="1" applyAlignment="1" applyProtection="1">
      <alignment horizontal="center" vertical="center"/>
      <protection locked="0"/>
    </xf>
    <xf numFmtId="0" fontId="17" fillId="16" borderId="6" xfId="0" applyNumberFormat="1" applyFont="1" applyFill="1" applyBorder="1" applyAlignment="1" applyProtection="1">
      <alignment horizontal="center" vertical="center"/>
      <protection locked="0"/>
    </xf>
    <xf numFmtId="164" fontId="20" fillId="0" borderId="5" xfId="0" applyFont="1" applyFill="1" applyBorder="1" applyAlignment="1">
      <alignment horizontal="center" vertical="center" wrapText="1"/>
    </xf>
    <xf numFmtId="164" fontId="20" fillId="0" borderId="6" xfId="0" applyFont="1" applyFill="1" applyBorder="1" applyAlignment="1">
      <alignment horizontal="center" vertical="center" wrapText="1"/>
    </xf>
    <xf numFmtId="3" fontId="20" fillId="0" borderId="5" xfId="0" applyNumberFormat="1" applyFont="1" applyFill="1" applyBorder="1" applyAlignment="1" applyProtection="1">
      <alignment horizontal="center" vertical="center" wrapText="1"/>
      <protection locked="0"/>
    </xf>
    <xf numFmtId="3" fontId="20" fillId="0" borderId="6" xfId="0" applyNumberFormat="1" applyFont="1" applyFill="1" applyBorder="1" applyAlignment="1" applyProtection="1">
      <alignment horizontal="center" vertical="center" wrapText="1"/>
      <protection locked="0"/>
    </xf>
    <xf numFmtId="164" fontId="20" fillId="0" borderId="5" xfId="0" applyFont="1" applyFill="1" applyBorder="1" applyAlignment="1" applyProtection="1">
      <alignment horizontal="center" vertical="center" wrapText="1"/>
      <protection locked="0"/>
    </xf>
    <xf numFmtId="164" fontId="20" fillId="0" borderId="6" xfId="0" applyFont="1" applyFill="1" applyBorder="1" applyAlignment="1" applyProtection="1">
      <alignment horizontal="center" vertical="center" wrapText="1"/>
      <protection locked="0"/>
    </xf>
    <xf numFmtId="0" fontId="20" fillId="0" borderId="5" xfId="0" applyNumberFormat="1" applyFont="1" applyFill="1" applyBorder="1" applyAlignment="1" applyProtection="1">
      <alignment horizontal="center" vertical="center" wrapText="1"/>
      <protection locked="0"/>
    </xf>
    <xf numFmtId="0" fontId="20" fillId="0" borderId="6" xfId="0" applyNumberFormat="1" applyFont="1" applyFill="1" applyBorder="1" applyAlignment="1" applyProtection="1">
      <alignment horizontal="center" vertical="center" wrapText="1"/>
      <protection locked="0"/>
    </xf>
    <xf numFmtId="164" fontId="17"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8" fillId="0" borderId="4" xfId="0" applyNumberFormat="1" applyFont="1" applyFill="1" applyBorder="1" applyAlignment="1">
      <alignment horizontal="center" wrapText="1"/>
    </xf>
    <xf numFmtId="0" fontId="17" fillId="0" borderId="5" xfId="0" applyNumberFormat="1" applyFont="1" applyFill="1" applyBorder="1" applyAlignment="1">
      <alignment horizontal="center" vertical="center"/>
    </xf>
    <xf numFmtId="0" fontId="17" fillId="0" borderId="6" xfId="0" applyNumberFormat="1" applyFont="1" applyFill="1" applyBorder="1" applyAlignment="1">
      <alignment horizontal="center" vertical="center"/>
    </xf>
    <xf numFmtId="164" fontId="17" fillId="0" borderId="5" xfId="0" applyFont="1" applyFill="1" applyBorder="1" applyAlignment="1">
      <alignment horizontal="center" vertical="center"/>
    </xf>
    <xf numFmtId="164" fontId="17" fillId="0" borderId="6" xfId="0" applyFont="1" applyFill="1" applyBorder="1" applyAlignment="1">
      <alignment horizontal="center" vertical="center"/>
    </xf>
    <xf numFmtId="164" fontId="17" fillId="0" borderId="0" xfId="0" applyFont="1" applyAlignment="1" applyProtection="1">
      <alignment horizontal="left" vertical="center" wrapText="1"/>
      <protection locked="0"/>
    </xf>
    <xf numFmtId="166" fontId="18" fillId="0" borderId="0" xfId="0" applyNumberFormat="1" applyFont="1" applyAlignment="1">
      <alignment horizontal="center" wrapText="1"/>
    </xf>
    <xf numFmtId="164" fontId="12" fillId="4" borderId="2" xfId="0" applyFont="1" applyFill="1" applyBorder="1" applyAlignment="1">
      <alignment horizontal="center" wrapText="1"/>
    </xf>
    <xf numFmtId="164" fontId="0" fillId="5" borderId="3" xfId="0" applyFill="1" applyBorder="1" applyAlignment="1">
      <alignment wrapText="1"/>
    </xf>
    <xf numFmtId="164" fontId="24" fillId="13" borderId="0" xfId="0" applyFont="1" applyFill="1" applyBorder="1" applyAlignment="1">
      <alignment horizontal="center" wrapText="1"/>
    </xf>
    <xf numFmtId="166" fontId="18" fillId="0" borderId="0" xfId="0" applyNumberFormat="1" applyFont="1" applyFill="1" applyBorder="1" applyAlignment="1">
      <alignment horizontal="center" wrapText="1"/>
    </xf>
    <xf numFmtId="164" fontId="17" fillId="0" borderId="0" xfId="0" applyNumberFormat="1" applyFont="1" applyFill="1" applyAlignment="1" applyProtection="1">
      <alignment horizontal="left" wrapText="1"/>
      <protection locked="0"/>
    </xf>
    <xf numFmtId="164" fontId="0" fillId="0" borderId="0" xfId="0" applyAlignment="1">
      <alignment wrapText="1"/>
    </xf>
  </cellXfs>
  <cellStyles count="162">
    <cellStyle name="Normal" xfId="0" builtinId="0"/>
    <cellStyle name="Normal 2" xfId="1" xr:uid="{00000000-0005-0000-0000-000001000000}"/>
    <cellStyle name="Normal 3" xfId="2" xr:uid="{00000000-0005-0000-0000-000002000000}"/>
    <cellStyle name="Normal 3 10" xfId="82" xr:uid="{83B4A0ED-CC38-4371-AA34-C8E0DDAAAA0D}"/>
    <cellStyle name="Normal 3 11" xfId="122" xr:uid="{4FF25946-44B2-42C1-A2D9-F46E9569AD9F}"/>
    <cellStyle name="Normal 3 2" xfId="3" xr:uid="{00000000-0005-0000-0000-000003000000}"/>
    <cellStyle name="Normal 3 2 10" xfId="123" xr:uid="{D023A5C2-C1AB-4378-AD07-362ADC7C7FC6}"/>
    <cellStyle name="Normal 3 2 2" xfId="5" xr:uid="{00000000-0005-0000-0000-000004000000}"/>
    <cellStyle name="Normal 3 2 2 2" xfId="9" xr:uid="{00000000-0005-0000-0000-000005000000}"/>
    <cellStyle name="Normal 3 2 2 2 2" xfId="17" xr:uid="{00000000-0005-0000-0000-000006000000}"/>
    <cellStyle name="Normal 3 2 2 2 2 2" xfId="57" xr:uid="{88872904-5D33-4C3D-80BF-813C8EEAAA31}"/>
    <cellStyle name="Normal 3 2 2 2 2 3" xfId="97" xr:uid="{EFF41FFA-FDA3-40F2-A34B-9F13283B25AA}"/>
    <cellStyle name="Normal 3 2 2 2 2 4" xfId="137" xr:uid="{4087A4C8-D938-4A26-85ED-B6B840497812}"/>
    <cellStyle name="Normal 3 2 2 2 3" xfId="25" xr:uid="{00000000-0005-0000-0000-000007000000}"/>
    <cellStyle name="Normal 3 2 2 2 3 2" xfId="65" xr:uid="{E1FD3994-F5CB-422A-A2BD-0C7E6BCC43CC}"/>
    <cellStyle name="Normal 3 2 2 2 3 3" xfId="105" xr:uid="{39C6D601-8EBA-4F33-98E7-70A837C73089}"/>
    <cellStyle name="Normal 3 2 2 2 3 4" xfId="145" xr:uid="{D18447B6-40B5-481E-99A3-C558BC3C93A6}"/>
    <cellStyle name="Normal 3 2 2 2 4" xfId="33" xr:uid="{00000000-0005-0000-0000-000008000000}"/>
    <cellStyle name="Normal 3 2 2 2 4 2" xfId="73" xr:uid="{7F9D2587-A13A-4B5C-924B-B503AA2386C7}"/>
    <cellStyle name="Normal 3 2 2 2 4 3" xfId="113" xr:uid="{0817E691-5A53-43EE-AA37-132591F2F6CE}"/>
    <cellStyle name="Normal 3 2 2 2 4 4" xfId="153" xr:uid="{D2493DD8-EC6B-481D-8AE7-2D6AC6B66C94}"/>
    <cellStyle name="Normal 3 2 2 2 5" xfId="41" xr:uid="{00000000-0005-0000-0000-000009000000}"/>
    <cellStyle name="Normal 3 2 2 2 5 2" xfId="81" xr:uid="{8000F4CE-6398-4993-B320-F918745B0471}"/>
    <cellStyle name="Normal 3 2 2 2 5 3" xfId="121" xr:uid="{4DBF2E7A-1484-4040-8E99-4AFE4835C027}"/>
    <cellStyle name="Normal 3 2 2 2 5 4" xfId="161" xr:uid="{436C7C24-F2F0-4963-A472-6AD6FC3B609B}"/>
    <cellStyle name="Normal 3 2 2 2 6" xfId="49" xr:uid="{439257EA-9B41-4B91-985C-D1C59523F6A5}"/>
    <cellStyle name="Normal 3 2 2 2 7" xfId="89" xr:uid="{4BED0D53-A582-4CCA-AA0F-92F9C461345A}"/>
    <cellStyle name="Normal 3 2 2 2 8" xfId="129" xr:uid="{F02414B8-E2FA-4D4A-B55A-2C87C1AE8705}"/>
    <cellStyle name="Normal 3 2 2 3" xfId="13" xr:uid="{00000000-0005-0000-0000-00000A000000}"/>
    <cellStyle name="Normal 3 2 2 3 2" xfId="53" xr:uid="{2F894B12-F995-4EE9-A06B-A9266B8D7291}"/>
    <cellStyle name="Normal 3 2 2 3 3" xfId="93" xr:uid="{BABA7977-4253-4852-9CDF-9EE0A0D1AB8A}"/>
    <cellStyle name="Normal 3 2 2 3 4" xfId="133" xr:uid="{350985AD-83A6-4D1F-89DE-274FDEBB0A25}"/>
    <cellStyle name="Normal 3 2 2 4" xfId="21" xr:uid="{00000000-0005-0000-0000-00000B000000}"/>
    <cellStyle name="Normal 3 2 2 4 2" xfId="61" xr:uid="{C1FDCF3A-0FA9-481E-9F53-1C0646950905}"/>
    <cellStyle name="Normal 3 2 2 4 3" xfId="101" xr:uid="{C4B4B184-C3ED-496B-B5A1-642DF4DCA2BB}"/>
    <cellStyle name="Normal 3 2 2 4 4" xfId="141" xr:uid="{5F54A8E6-874D-4A74-91EA-4418B5F570D4}"/>
    <cellStyle name="Normal 3 2 2 5" xfId="29" xr:uid="{00000000-0005-0000-0000-00000C000000}"/>
    <cellStyle name="Normal 3 2 2 5 2" xfId="69" xr:uid="{C8F7D18B-0D74-4847-BDFC-2E7206DECD62}"/>
    <cellStyle name="Normal 3 2 2 5 3" xfId="109" xr:uid="{C77A25F1-94F9-491F-9A56-D517E5C2B999}"/>
    <cellStyle name="Normal 3 2 2 5 4" xfId="149" xr:uid="{0ED1C53F-52DD-4314-80FD-E3B485095406}"/>
    <cellStyle name="Normal 3 2 2 6" xfId="37" xr:uid="{00000000-0005-0000-0000-00000D000000}"/>
    <cellStyle name="Normal 3 2 2 6 2" xfId="77" xr:uid="{7036009D-03A7-454E-A6FB-3693138B9F47}"/>
    <cellStyle name="Normal 3 2 2 6 3" xfId="117" xr:uid="{DC6C3E0F-DBBF-4829-B98C-14EFECE45371}"/>
    <cellStyle name="Normal 3 2 2 6 4" xfId="157" xr:uid="{21091D2D-62BE-495B-BEDC-1C65738333D4}"/>
    <cellStyle name="Normal 3 2 2 7" xfId="45" xr:uid="{80733EFE-B359-4F1E-8FF9-ACF237970CEB}"/>
    <cellStyle name="Normal 3 2 2 8" xfId="85" xr:uid="{0F1E72C9-B0C4-4BDC-9959-2E39055AD2BB}"/>
    <cellStyle name="Normal 3 2 2 9" xfId="125" xr:uid="{4E34121F-D8A0-4531-8748-DCB87478626A}"/>
    <cellStyle name="Normal 3 2 3" xfId="7" xr:uid="{00000000-0005-0000-0000-00000E000000}"/>
    <cellStyle name="Normal 3 2 3 2" xfId="15" xr:uid="{00000000-0005-0000-0000-00000F000000}"/>
    <cellStyle name="Normal 3 2 3 2 2" xfId="55" xr:uid="{761DDCB9-46D7-47DD-882E-73716988CBD6}"/>
    <cellStyle name="Normal 3 2 3 2 3" xfId="95" xr:uid="{184BF000-279D-40BE-8513-F948E5F24EAE}"/>
    <cellStyle name="Normal 3 2 3 2 4" xfId="135" xr:uid="{E38E64B8-C797-47D2-B8A4-E5487A7E3375}"/>
    <cellStyle name="Normal 3 2 3 3" xfId="23" xr:uid="{00000000-0005-0000-0000-000010000000}"/>
    <cellStyle name="Normal 3 2 3 3 2" xfId="63" xr:uid="{1506B0B4-852F-4ED7-B2B8-C16384FDCAA7}"/>
    <cellStyle name="Normal 3 2 3 3 3" xfId="103" xr:uid="{F574A8E2-345B-4BFE-B3A6-3EAC529FB4C3}"/>
    <cellStyle name="Normal 3 2 3 3 4" xfId="143" xr:uid="{9C27F9F8-E388-45C9-8BCD-19D04193C251}"/>
    <cellStyle name="Normal 3 2 3 4" xfId="31" xr:uid="{00000000-0005-0000-0000-000011000000}"/>
    <cellStyle name="Normal 3 2 3 4 2" xfId="71" xr:uid="{EB1F21D5-0ACF-4171-A8A4-8248807E974F}"/>
    <cellStyle name="Normal 3 2 3 4 3" xfId="111" xr:uid="{E2A79405-E6B5-46E4-8B46-19D1943BD358}"/>
    <cellStyle name="Normal 3 2 3 4 4" xfId="151" xr:uid="{97080697-57F5-4C2C-8803-5401C6C5047B}"/>
    <cellStyle name="Normal 3 2 3 5" xfId="39" xr:uid="{00000000-0005-0000-0000-000012000000}"/>
    <cellStyle name="Normal 3 2 3 5 2" xfId="79" xr:uid="{F680E34A-00A3-4B6A-B931-61BC6F6631E0}"/>
    <cellStyle name="Normal 3 2 3 5 3" xfId="119" xr:uid="{B23C3E13-F78B-49F0-8FBD-A7BD85F9266D}"/>
    <cellStyle name="Normal 3 2 3 5 4" xfId="159" xr:uid="{2B29EFF1-8EF2-4101-8FD6-DDC854726CD7}"/>
    <cellStyle name="Normal 3 2 3 6" xfId="47" xr:uid="{7F1410E2-41FD-40C0-BDEA-0589DA3083F3}"/>
    <cellStyle name="Normal 3 2 3 7" xfId="87" xr:uid="{1244F204-0A9A-4A1B-A51E-5AD0D71E9977}"/>
    <cellStyle name="Normal 3 2 3 8" xfId="127" xr:uid="{74F94938-81B6-4977-BC32-E2D805DD1CA1}"/>
    <cellStyle name="Normal 3 2 4" xfId="11" xr:uid="{00000000-0005-0000-0000-000013000000}"/>
    <cellStyle name="Normal 3 2 4 2" xfId="51" xr:uid="{F95FE809-2D9B-4166-8F99-FDDFF0595B38}"/>
    <cellStyle name="Normal 3 2 4 3" xfId="91" xr:uid="{8859A891-5518-42BB-A297-229520BDA485}"/>
    <cellStyle name="Normal 3 2 4 4" xfId="131" xr:uid="{73442B86-8DA3-4A4D-89A1-304504838623}"/>
    <cellStyle name="Normal 3 2 5" xfId="19" xr:uid="{00000000-0005-0000-0000-000014000000}"/>
    <cellStyle name="Normal 3 2 5 2" xfId="59" xr:uid="{4E177728-9B04-490E-AC52-B6538CE2822B}"/>
    <cellStyle name="Normal 3 2 5 3" xfId="99" xr:uid="{29A1C678-F30F-4EF6-B261-7604DEABD12C}"/>
    <cellStyle name="Normal 3 2 5 4" xfId="139" xr:uid="{7CDBF3BC-AEDA-4C52-86AC-AF4DC1F03659}"/>
    <cellStyle name="Normal 3 2 6" xfId="27" xr:uid="{00000000-0005-0000-0000-000015000000}"/>
    <cellStyle name="Normal 3 2 6 2" xfId="67" xr:uid="{F5CF083D-9D1D-4703-8357-D6700CCAD89B}"/>
    <cellStyle name="Normal 3 2 6 3" xfId="107" xr:uid="{3E6ABF15-8F5C-45C2-8C07-520F4AC057C6}"/>
    <cellStyle name="Normal 3 2 6 4" xfId="147" xr:uid="{3ED1E3D5-6611-415A-A23B-70D0C0F98710}"/>
    <cellStyle name="Normal 3 2 7" xfId="35" xr:uid="{00000000-0005-0000-0000-000016000000}"/>
    <cellStyle name="Normal 3 2 7 2" xfId="75" xr:uid="{A452F9CE-F091-4960-B031-C5F29F1AA54E}"/>
    <cellStyle name="Normal 3 2 7 3" xfId="115" xr:uid="{E52FD686-BE37-470B-8217-A4547F487C25}"/>
    <cellStyle name="Normal 3 2 7 4" xfId="155" xr:uid="{CF45E22E-7CDA-4878-9AA3-5E1EADBD52A3}"/>
    <cellStyle name="Normal 3 2 8" xfId="43" xr:uid="{9D9C5948-8BD1-4E92-81A6-9C8EEA4DCEED}"/>
    <cellStyle name="Normal 3 2 9" xfId="83" xr:uid="{FC5180E8-271E-4427-B266-3CDC03688519}"/>
    <cellStyle name="Normal 3 3" xfId="4" xr:uid="{00000000-0005-0000-0000-000017000000}"/>
    <cellStyle name="Normal 3 3 2" xfId="8" xr:uid="{00000000-0005-0000-0000-000018000000}"/>
    <cellStyle name="Normal 3 3 2 2" xfId="16" xr:uid="{00000000-0005-0000-0000-000019000000}"/>
    <cellStyle name="Normal 3 3 2 2 2" xfId="56" xr:uid="{4A2DAC8E-0640-474F-ACC0-8C345CC3F5F2}"/>
    <cellStyle name="Normal 3 3 2 2 3" xfId="96" xr:uid="{0D2886CA-9081-4012-B7A1-81AEB16041FF}"/>
    <cellStyle name="Normal 3 3 2 2 4" xfId="136" xr:uid="{33938AF5-63CE-4F16-B4BE-9EA4E7083F30}"/>
    <cellStyle name="Normal 3 3 2 3" xfId="24" xr:uid="{00000000-0005-0000-0000-00001A000000}"/>
    <cellStyle name="Normal 3 3 2 3 2" xfId="64" xr:uid="{A7944428-2EC0-4639-9D4D-B3D6B79D80DD}"/>
    <cellStyle name="Normal 3 3 2 3 3" xfId="104" xr:uid="{3D6461C7-04FC-4179-B975-736E5FFD64AC}"/>
    <cellStyle name="Normal 3 3 2 3 4" xfId="144" xr:uid="{4D0B47B1-6CD8-4FD6-80FD-1173733B4CE4}"/>
    <cellStyle name="Normal 3 3 2 4" xfId="32" xr:uid="{00000000-0005-0000-0000-00001B000000}"/>
    <cellStyle name="Normal 3 3 2 4 2" xfId="72" xr:uid="{CBA30959-9749-4428-BEB8-58AF06CC68B7}"/>
    <cellStyle name="Normal 3 3 2 4 3" xfId="112" xr:uid="{24AF34B8-5874-42FB-8808-6C26425A9F9A}"/>
    <cellStyle name="Normal 3 3 2 4 4" xfId="152" xr:uid="{7E250109-ECEF-46DA-A461-D15DFAC0DA0A}"/>
    <cellStyle name="Normal 3 3 2 5" xfId="40" xr:uid="{00000000-0005-0000-0000-00001C000000}"/>
    <cellStyle name="Normal 3 3 2 5 2" xfId="80" xr:uid="{91C50A1D-B26D-4426-B519-DC33F80AF810}"/>
    <cellStyle name="Normal 3 3 2 5 3" xfId="120" xr:uid="{843476A6-1B2A-4F68-8D5F-4624D639D99E}"/>
    <cellStyle name="Normal 3 3 2 5 4" xfId="160" xr:uid="{E26C38DA-6142-4AA9-9686-DC382E11F6AE}"/>
    <cellStyle name="Normal 3 3 2 6" xfId="48" xr:uid="{D088C145-981D-4DE6-80B9-3A93F400DB8D}"/>
    <cellStyle name="Normal 3 3 2 7" xfId="88" xr:uid="{23F206C6-2D95-4387-B91A-9AFB697B393F}"/>
    <cellStyle name="Normal 3 3 2 8" xfId="128" xr:uid="{D93AE89E-412B-491A-8C6F-A82A5CD94EDE}"/>
    <cellStyle name="Normal 3 3 3" xfId="12" xr:uid="{00000000-0005-0000-0000-00001D000000}"/>
    <cellStyle name="Normal 3 3 3 2" xfId="52" xr:uid="{72534CFE-CF18-47FD-9CBF-C5360CE08CF8}"/>
    <cellStyle name="Normal 3 3 3 3" xfId="92" xr:uid="{13BAE2F2-4935-462B-ADE1-91ABE14AB3E2}"/>
    <cellStyle name="Normal 3 3 3 4" xfId="132" xr:uid="{4389A97E-48C8-483C-9953-2569459F9C33}"/>
    <cellStyle name="Normal 3 3 4" xfId="20" xr:uid="{00000000-0005-0000-0000-00001E000000}"/>
    <cellStyle name="Normal 3 3 4 2" xfId="60" xr:uid="{BFC9D1FC-0746-461E-9632-23198DAA47F0}"/>
    <cellStyle name="Normal 3 3 4 3" xfId="100" xr:uid="{3454591C-5D55-46B1-99F6-91FF5BF359D3}"/>
    <cellStyle name="Normal 3 3 4 4" xfId="140" xr:uid="{764FBE4D-8F4A-498E-9922-CEE7FA5CC6B8}"/>
    <cellStyle name="Normal 3 3 5" xfId="28" xr:uid="{00000000-0005-0000-0000-00001F000000}"/>
    <cellStyle name="Normal 3 3 5 2" xfId="68" xr:uid="{09620CAD-11A2-4221-960F-22F7EA8CA626}"/>
    <cellStyle name="Normal 3 3 5 3" xfId="108" xr:uid="{F8522726-B0DB-4A34-8E5C-C4158550D48E}"/>
    <cellStyle name="Normal 3 3 5 4" xfId="148" xr:uid="{C754B142-1028-40FF-AA2C-230C0FFB50E0}"/>
    <cellStyle name="Normal 3 3 6" xfId="36" xr:uid="{00000000-0005-0000-0000-000020000000}"/>
    <cellStyle name="Normal 3 3 6 2" xfId="76" xr:uid="{BDF9079A-A551-4490-A2AD-2E439A18B502}"/>
    <cellStyle name="Normal 3 3 6 3" xfId="116" xr:uid="{A8348141-8DA5-43ED-9B46-B1620585BF7D}"/>
    <cellStyle name="Normal 3 3 6 4" xfId="156" xr:uid="{1A6FD027-562E-4E3C-8D3B-46EB338360F0}"/>
    <cellStyle name="Normal 3 3 7" xfId="44" xr:uid="{EA98C21A-F1C5-474A-9822-39629759551C}"/>
    <cellStyle name="Normal 3 3 8" xfId="84" xr:uid="{A377E171-93C1-4076-9159-47A278F6181D}"/>
    <cellStyle name="Normal 3 3 9" xfId="124" xr:uid="{42F8B444-6792-4D3E-8F97-131BAA7DB38F}"/>
    <cellStyle name="Normal 3 4" xfId="6" xr:uid="{00000000-0005-0000-0000-000021000000}"/>
    <cellStyle name="Normal 3 4 2" xfId="14" xr:uid="{00000000-0005-0000-0000-000022000000}"/>
    <cellStyle name="Normal 3 4 2 2" xfId="54" xr:uid="{00418060-2508-4C62-A505-076C894F90C7}"/>
    <cellStyle name="Normal 3 4 2 3" xfId="94" xr:uid="{035B229D-6E08-4BB0-BFA7-6F7C3B632FB1}"/>
    <cellStyle name="Normal 3 4 2 4" xfId="134" xr:uid="{BCA0CF89-A389-4A26-BF81-D6EFA0B4553F}"/>
    <cellStyle name="Normal 3 4 3" xfId="22" xr:uid="{00000000-0005-0000-0000-000023000000}"/>
    <cellStyle name="Normal 3 4 3 2" xfId="62" xr:uid="{397DD7F9-220B-4A07-AFAC-036752F99A75}"/>
    <cellStyle name="Normal 3 4 3 3" xfId="102" xr:uid="{6AD6766B-CD74-46B7-A968-6D1828FD6BF2}"/>
    <cellStyle name="Normal 3 4 3 4" xfId="142" xr:uid="{BA73B96D-CB60-43F1-8CCA-36D714999EAF}"/>
    <cellStyle name="Normal 3 4 4" xfId="30" xr:uid="{00000000-0005-0000-0000-000024000000}"/>
    <cellStyle name="Normal 3 4 4 2" xfId="70" xr:uid="{7BFD35E2-091E-448D-9FB0-383E6C2A0C05}"/>
    <cellStyle name="Normal 3 4 4 3" xfId="110" xr:uid="{F85E26DE-5300-4402-B89D-B583051FAB6F}"/>
    <cellStyle name="Normal 3 4 4 4" xfId="150" xr:uid="{7E4D4ACF-6F81-4DF9-AF9D-747480755344}"/>
    <cellStyle name="Normal 3 4 5" xfId="38" xr:uid="{00000000-0005-0000-0000-000025000000}"/>
    <cellStyle name="Normal 3 4 5 2" xfId="78" xr:uid="{A5674BD2-7473-4F9B-B306-BE00FABE760C}"/>
    <cellStyle name="Normal 3 4 5 3" xfId="118" xr:uid="{A90F1E28-999D-4489-9339-BAC2772552CB}"/>
    <cellStyle name="Normal 3 4 5 4" xfId="158" xr:uid="{E67B8087-75DF-4DC9-A255-54A770E93B01}"/>
    <cellStyle name="Normal 3 4 6" xfId="46" xr:uid="{00F6C526-9EA6-4F0A-945C-9711C23F8D9D}"/>
    <cellStyle name="Normal 3 4 7" xfId="86" xr:uid="{69E92998-DB49-4A1E-A257-B833A26FFD0A}"/>
    <cellStyle name="Normal 3 4 8" xfId="126" xr:uid="{0A9E0D84-2AD5-4CC3-93DC-3E739D55B61D}"/>
    <cellStyle name="Normal 3 5" xfId="10" xr:uid="{00000000-0005-0000-0000-000026000000}"/>
    <cellStyle name="Normal 3 5 2" xfId="50" xr:uid="{2412AC31-3B6C-497F-9800-00FBE0E5CD4B}"/>
    <cellStyle name="Normal 3 5 3" xfId="90" xr:uid="{7BFB4FBB-F928-4C40-9D9F-BF47C708B039}"/>
    <cellStyle name="Normal 3 5 4" xfId="130" xr:uid="{C0727214-52A2-403F-AEF3-34B31F85D2D1}"/>
    <cellStyle name="Normal 3 6" xfId="18" xr:uid="{00000000-0005-0000-0000-000027000000}"/>
    <cellStyle name="Normal 3 6 2" xfId="58" xr:uid="{6465621C-65AB-4FF8-8932-63497F9323A4}"/>
    <cellStyle name="Normal 3 6 3" xfId="98" xr:uid="{45C099B3-6AE4-4D2C-B8F9-4B6BDA4B65E5}"/>
    <cellStyle name="Normal 3 6 4" xfId="138" xr:uid="{2C126118-321C-460C-97A0-ECBB0A5A9FA6}"/>
    <cellStyle name="Normal 3 7" xfId="26" xr:uid="{00000000-0005-0000-0000-000028000000}"/>
    <cellStyle name="Normal 3 7 2" xfId="66" xr:uid="{7652C14C-A3C5-4192-9C16-804B416C92C9}"/>
    <cellStyle name="Normal 3 7 3" xfId="106" xr:uid="{69F3B490-E7E3-4780-950F-F4067D2354C0}"/>
    <cellStyle name="Normal 3 7 4" xfId="146" xr:uid="{42E7E0AB-FA50-4547-8855-3F15515CFF08}"/>
    <cellStyle name="Normal 3 8" xfId="34" xr:uid="{00000000-0005-0000-0000-000029000000}"/>
    <cellStyle name="Normal 3 8 2" xfId="74" xr:uid="{461B268C-77EC-4327-A5D8-993EDACE7A36}"/>
    <cellStyle name="Normal 3 8 3" xfId="114" xr:uid="{BFBD3638-CF57-4185-96C2-F0B0BF47DE97}"/>
    <cellStyle name="Normal 3 8 4" xfId="154" xr:uid="{DBECFF1B-9508-43FE-9248-97D8A9B006D4}"/>
    <cellStyle name="Normal 3 9" xfId="42" xr:uid="{4BA07099-5C20-4C5B-BF53-6E210EB6DB9F}"/>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yer, Ida M CIV USARMY CENWP (USA)" id="{3F10E027-B9EF-4482-85DF-F108CB8FE113}" userId="S::Ida.M.Royer@usace.army.mil::b9cb0d06-d61a-4f75-8b11-3545b67a84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8" dT="2023-08-10T19:40:09.75" personId="{3F10E027-B9EF-4482-85DF-F108CB8FE113}" id="{9B6C4A5E-7D69-4B0B-ACEF-5F93B0F5008B}">
    <text xml:space="preserve">$1.3M of carry-in awarded in Q1 for 2023 field work. </text>
  </threadedComment>
  <threadedComment ref="H32" dT="2023-08-15T17:48:39.29" personId="{3F10E027-B9EF-4482-85DF-F108CB8FE113}" id="{DDEB6DF3-84A3-47C5-88C6-9E1DADFA541C}">
    <text>$125k of carry-in</text>
  </threadedComment>
  <threadedComment ref="H34" dT="2023-08-15T17:35:45.32" personId="{3F10E027-B9EF-4482-85DF-F108CB8FE113}" id="{D821C8DB-E774-483E-A04A-0D4E229968EE}">
    <text>$263k of carry-in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7"/>
  <sheetViews>
    <sheetView tabSelected="1" zoomScale="85" zoomScaleNormal="85" workbookViewId="0">
      <pane ySplit="7" topLeftCell="A26" activePane="bottomLeft" state="frozen"/>
      <selection activeCell="F1" sqref="F1"/>
      <selection pane="bottomLeft" activeCell="J26" sqref="J26"/>
    </sheetView>
  </sheetViews>
  <sheetFormatPr defaultRowHeight="14.25" x14ac:dyDescent="0.2"/>
  <cols>
    <col min="1" max="1" width="7" style="18" customWidth="1"/>
    <col min="2" max="2" width="17.140625" style="9" customWidth="1"/>
    <col min="3" max="3" width="47" style="373" customWidth="1"/>
    <col min="4" max="4" width="12.42578125" style="373" bestFit="1" customWidth="1"/>
    <col min="5" max="5" width="17" style="373" bestFit="1" customWidth="1"/>
    <col min="6" max="6" width="71.85546875" style="373" bestFit="1" customWidth="1"/>
    <col min="7" max="7" width="19.42578125" style="201" customWidth="1"/>
    <col min="8" max="8" width="18.85546875" style="201" customWidth="1"/>
    <col min="9" max="9" width="8.5703125" style="18" customWidth="1"/>
    <col min="10" max="10" width="8" style="18" customWidth="1"/>
    <col min="11" max="11" width="7.5703125" style="18" customWidth="1"/>
    <col min="12" max="13" width="7.85546875" style="18" customWidth="1"/>
    <col min="14" max="14" width="10.28515625" style="183" customWidth="1"/>
    <col min="15" max="15" width="10.28515625" style="18" customWidth="1"/>
    <col min="16" max="16" width="9.85546875" style="18" customWidth="1"/>
    <col min="17" max="17" width="12.42578125" style="331" customWidth="1"/>
    <col min="18" max="18" width="10" style="18" customWidth="1"/>
    <col min="19" max="19" width="8.85546875" customWidth="1"/>
    <col min="20" max="20" width="8.85546875" style="18" customWidth="1"/>
    <col min="21" max="21" width="14.42578125" style="373" customWidth="1"/>
    <col min="22" max="22" width="32.85546875" style="373" customWidth="1"/>
    <col min="23" max="23" width="73.140625" style="466" customWidth="1"/>
  </cols>
  <sheetData>
    <row r="1" spans="1:23" ht="20.25" x14ac:dyDescent="0.3">
      <c r="A1" s="17" t="s">
        <v>306</v>
      </c>
      <c r="C1" s="54"/>
      <c r="D1" s="500"/>
      <c r="E1" s="501"/>
      <c r="F1" s="371"/>
      <c r="G1" s="200"/>
      <c r="H1" s="200"/>
      <c r="L1" s="424"/>
      <c r="N1" s="447"/>
    </row>
    <row r="2" spans="1:23" ht="13.5" customHeight="1" x14ac:dyDescent="0.3">
      <c r="A2" s="17"/>
      <c r="C2" s="54"/>
      <c r="D2" s="418"/>
      <c r="E2" s="417"/>
      <c r="F2" s="200"/>
      <c r="G2" s="18"/>
      <c r="H2" s="18"/>
      <c r="L2" s="424"/>
      <c r="M2" s="183"/>
      <c r="N2" s="448"/>
      <c r="P2" s="24"/>
      <c r="Q2" s="183"/>
      <c r="S2" s="418"/>
      <c r="T2"/>
      <c r="U2"/>
      <c r="V2"/>
      <c r="W2" s="467"/>
    </row>
    <row r="3" spans="1:23" ht="24.75" customHeight="1" x14ac:dyDescent="0.3">
      <c r="A3" s="17"/>
      <c r="C3" s="214" t="s">
        <v>281</v>
      </c>
      <c r="E3" s="372"/>
      <c r="F3" s="200"/>
      <c r="G3" s="18"/>
      <c r="H3" s="18"/>
      <c r="L3" s="424"/>
      <c r="M3" s="183"/>
      <c r="N3" s="448"/>
      <c r="P3" s="24"/>
      <c r="Q3" s="183"/>
      <c r="S3" s="373"/>
      <c r="T3"/>
      <c r="U3"/>
      <c r="V3"/>
      <c r="W3" s="467"/>
    </row>
    <row r="4" spans="1:23" ht="24" customHeight="1" x14ac:dyDescent="0.3">
      <c r="A4" s="17"/>
      <c r="C4" s="214" t="s">
        <v>282</v>
      </c>
      <c r="E4" s="372"/>
      <c r="F4" s="200"/>
      <c r="G4" s="18"/>
      <c r="H4" s="18"/>
      <c r="L4" s="424"/>
      <c r="M4" s="183"/>
      <c r="N4" s="448"/>
      <c r="P4" s="24"/>
      <c r="Q4" s="183"/>
      <c r="S4" s="373"/>
      <c r="T4"/>
      <c r="U4"/>
      <c r="V4"/>
      <c r="W4" s="467"/>
    </row>
    <row r="5" spans="1:23" ht="21.75" customHeight="1" x14ac:dyDescent="0.3">
      <c r="A5" s="17"/>
      <c r="C5" s="370" t="s">
        <v>280</v>
      </c>
      <c r="D5" s="229"/>
      <c r="E5" s="372"/>
      <c r="F5" s="200"/>
      <c r="G5" s="18"/>
      <c r="H5" s="18"/>
      <c r="K5" s="183"/>
      <c r="L5" s="424"/>
      <c r="N5" s="449"/>
      <c r="Q5" s="332"/>
      <c r="R5" s="373"/>
      <c r="S5" s="4"/>
      <c r="T5"/>
      <c r="U5"/>
      <c r="V5"/>
    </row>
    <row r="6" spans="1:23" ht="15" x14ac:dyDescent="0.25">
      <c r="C6" s="80"/>
      <c r="D6" s="502"/>
      <c r="E6" s="502"/>
      <c r="L6" s="424"/>
      <c r="N6" s="447"/>
    </row>
    <row r="7" spans="1:23" s="101" customFormat="1" ht="57" customHeight="1" x14ac:dyDescent="0.2">
      <c r="A7" s="97" t="s">
        <v>13</v>
      </c>
      <c r="B7" s="98" t="s">
        <v>1</v>
      </c>
      <c r="C7" s="98" t="s">
        <v>43</v>
      </c>
      <c r="D7" s="98" t="s">
        <v>52</v>
      </c>
      <c r="E7" s="98" t="s">
        <v>48</v>
      </c>
      <c r="F7" s="98" t="s">
        <v>291</v>
      </c>
      <c r="G7" s="202" t="s">
        <v>299</v>
      </c>
      <c r="H7" s="202" t="s">
        <v>331</v>
      </c>
      <c r="I7" s="128" t="s">
        <v>307</v>
      </c>
      <c r="J7" s="127" t="s">
        <v>15</v>
      </c>
      <c r="K7" s="127" t="s">
        <v>16</v>
      </c>
      <c r="L7" s="430" t="s">
        <v>17</v>
      </c>
      <c r="M7" s="127" t="s">
        <v>18</v>
      </c>
      <c r="N7" s="459" t="s">
        <v>19</v>
      </c>
      <c r="O7" s="127" t="s">
        <v>20</v>
      </c>
      <c r="P7" s="127" t="s">
        <v>21</v>
      </c>
      <c r="Q7" s="184" t="s">
        <v>22</v>
      </c>
      <c r="R7" s="127" t="s">
        <v>23</v>
      </c>
      <c r="S7" s="127" t="s">
        <v>25</v>
      </c>
      <c r="T7" s="127" t="s">
        <v>24</v>
      </c>
      <c r="U7" s="129" t="s">
        <v>236</v>
      </c>
      <c r="V7" s="358" t="s">
        <v>249</v>
      </c>
      <c r="W7" s="468" t="s">
        <v>30</v>
      </c>
    </row>
    <row r="8" spans="1:23" ht="15.75" x14ac:dyDescent="0.25">
      <c r="A8" s="40"/>
      <c r="B8" s="76" t="s">
        <v>6</v>
      </c>
      <c r="C8" s="77"/>
      <c r="D8" s="77"/>
      <c r="E8" s="77"/>
      <c r="F8" s="77"/>
      <c r="G8" s="77"/>
      <c r="H8" s="77"/>
      <c r="I8" s="77"/>
      <c r="J8" s="77"/>
      <c r="K8" s="77"/>
      <c r="L8" s="428"/>
      <c r="M8" s="77"/>
      <c r="N8" s="451"/>
      <c r="O8" s="77"/>
      <c r="P8" s="77"/>
      <c r="Q8" s="175"/>
      <c r="R8" s="77"/>
      <c r="S8" s="77"/>
      <c r="T8" s="77"/>
      <c r="U8" s="77"/>
      <c r="V8" s="341"/>
    </row>
    <row r="9" spans="1:23" s="38" customFormat="1" ht="15.75" x14ac:dyDescent="0.25">
      <c r="A9" s="65">
        <v>1</v>
      </c>
      <c r="B9" s="41" t="s">
        <v>6</v>
      </c>
      <c r="C9" s="46"/>
      <c r="D9" s="46"/>
      <c r="E9" s="56"/>
      <c r="F9" s="42" t="s">
        <v>69</v>
      </c>
      <c r="G9" s="203">
        <v>42850</v>
      </c>
      <c r="H9" s="203">
        <v>42850</v>
      </c>
      <c r="I9" s="43"/>
      <c r="J9" s="43"/>
      <c r="K9" s="43"/>
      <c r="L9" s="425"/>
      <c r="M9" s="43"/>
      <c r="N9" s="452"/>
      <c r="O9" s="43"/>
      <c r="P9" s="44"/>
      <c r="Q9" s="333"/>
      <c r="R9" s="44"/>
      <c r="S9" s="41"/>
      <c r="T9" s="44"/>
      <c r="U9" s="157"/>
      <c r="V9" s="342"/>
      <c r="W9" s="466"/>
    </row>
    <row r="10" spans="1:23" s="38" customFormat="1" ht="15.75" x14ac:dyDescent="0.25">
      <c r="A10" s="58"/>
      <c r="B10" s="78" t="s">
        <v>68</v>
      </c>
      <c r="C10" s="79"/>
      <c r="D10" s="79"/>
      <c r="E10" s="79"/>
      <c r="F10" s="79"/>
      <c r="G10" s="79"/>
      <c r="H10" s="79"/>
      <c r="I10" s="79"/>
      <c r="J10" s="79"/>
      <c r="K10" s="79"/>
      <c r="L10" s="429"/>
      <c r="M10" s="79"/>
      <c r="N10" s="453"/>
      <c r="O10" s="79"/>
      <c r="P10" s="79"/>
      <c r="Q10" s="177"/>
      <c r="R10" s="79"/>
      <c r="S10" s="79"/>
      <c r="T10" s="79"/>
      <c r="U10" s="79"/>
      <c r="V10" s="343"/>
      <c r="W10" s="466"/>
    </row>
    <row r="11" spans="1:23" s="38" customFormat="1" ht="15.75" x14ac:dyDescent="0.25">
      <c r="A11" s="65">
        <v>2</v>
      </c>
      <c r="B11" s="41" t="s">
        <v>29</v>
      </c>
      <c r="C11" s="46"/>
      <c r="D11" s="46"/>
      <c r="E11" s="56"/>
      <c r="F11" s="42" t="s">
        <v>134</v>
      </c>
      <c r="G11" s="204" t="s">
        <v>204</v>
      </c>
      <c r="H11" s="204"/>
      <c r="I11" s="43"/>
      <c r="J11" s="43"/>
      <c r="K11" s="43"/>
      <c r="L11" s="425"/>
      <c r="M11" s="43"/>
      <c r="N11" s="452"/>
      <c r="O11" s="43"/>
      <c r="P11" s="44"/>
      <c r="Q11" s="333"/>
      <c r="R11" s="44"/>
      <c r="S11" s="41"/>
      <c r="T11" s="44"/>
      <c r="U11" s="157"/>
      <c r="V11" s="342"/>
      <c r="W11" s="466"/>
    </row>
    <row r="12" spans="1:23" ht="6.75" customHeight="1" x14ac:dyDescent="0.2">
      <c r="A12" s="47"/>
      <c r="B12" s="48"/>
      <c r="C12" s="49"/>
      <c r="D12" s="49"/>
      <c r="E12" s="57"/>
      <c r="F12" s="49"/>
      <c r="G12" s="122"/>
      <c r="H12" s="122"/>
      <c r="I12" s="51"/>
      <c r="J12" s="51"/>
      <c r="K12" s="51"/>
      <c r="L12" s="426"/>
      <c r="M12" s="51"/>
      <c r="N12" s="454"/>
      <c r="O12" s="51"/>
      <c r="P12" s="51"/>
      <c r="Q12" s="334"/>
      <c r="R12" s="51"/>
      <c r="S12" s="48"/>
      <c r="T12" s="51"/>
      <c r="U12" s="122"/>
      <c r="V12" s="344"/>
    </row>
    <row r="13" spans="1:23" ht="15.6" customHeight="1" x14ac:dyDescent="0.25">
      <c r="A13" s="53"/>
      <c r="B13" s="75" t="s">
        <v>26</v>
      </c>
      <c r="C13" s="75"/>
      <c r="D13" s="75"/>
      <c r="E13" s="75"/>
      <c r="F13" s="75"/>
      <c r="G13" s="75"/>
      <c r="H13" s="75"/>
      <c r="I13" s="75"/>
      <c r="J13" s="75"/>
      <c r="K13" s="75"/>
      <c r="L13" s="427"/>
      <c r="M13" s="75"/>
      <c r="N13" s="455"/>
      <c r="O13" s="75"/>
      <c r="P13" s="75"/>
      <c r="Q13" s="179"/>
      <c r="R13" s="75"/>
      <c r="S13" s="75"/>
      <c r="T13" s="75"/>
      <c r="U13" s="75"/>
      <c r="V13" s="345"/>
    </row>
    <row r="14" spans="1:23" s="27" customFormat="1" ht="15.75" x14ac:dyDescent="0.25">
      <c r="A14" s="137"/>
      <c r="B14" s="138"/>
      <c r="C14" s="139" t="s">
        <v>208</v>
      </c>
      <c r="D14" s="138"/>
      <c r="E14" s="138"/>
      <c r="F14" s="139" t="s">
        <v>155</v>
      </c>
      <c r="G14" s="205">
        <v>23820</v>
      </c>
      <c r="H14" s="205">
        <v>23820</v>
      </c>
      <c r="I14" s="138"/>
      <c r="J14" s="138"/>
      <c r="K14" s="138"/>
      <c r="L14" s="482" t="s">
        <v>321</v>
      </c>
      <c r="M14" s="138"/>
      <c r="N14" s="456"/>
      <c r="O14" s="138"/>
      <c r="P14" s="138"/>
      <c r="Q14" s="335"/>
      <c r="R14" s="138"/>
      <c r="S14" s="138"/>
      <c r="T14" s="138"/>
      <c r="U14" s="138"/>
      <c r="V14" s="346"/>
      <c r="W14" s="469"/>
    </row>
    <row r="15" spans="1:23" s="38" customFormat="1" ht="48.75" customHeight="1" x14ac:dyDescent="0.2">
      <c r="A15" s="65">
        <v>3</v>
      </c>
      <c r="B15" s="67" t="s">
        <v>5</v>
      </c>
      <c r="C15" s="81" t="s">
        <v>58</v>
      </c>
      <c r="D15" s="85" t="s">
        <v>59</v>
      </c>
      <c r="E15" s="86">
        <v>156117</v>
      </c>
      <c r="F15" s="81" t="s">
        <v>292</v>
      </c>
      <c r="G15" s="207">
        <v>1500</v>
      </c>
      <c r="H15" s="207">
        <v>1500</v>
      </c>
      <c r="I15" s="174"/>
      <c r="J15" s="437">
        <v>5</v>
      </c>
      <c r="K15" s="174"/>
      <c r="L15" s="432" t="s">
        <v>28</v>
      </c>
      <c r="M15" s="174"/>
      <c r="N15" s="450">
        <v>5</v>
      </c>
      <c r="O15" s="174"/>
      <c r="P15" s="174">
        <v>5</v>
      </c>
      <c r="Q15" s="174">
        <v>5</v>
      </c>
      <c r="R15" s="147"/>
      <c r="S15" s="174">
        <v>5</v>
      </c>
      <c r="T15" s="174">
        <v>5</v>
      </c>
      <c r="U15" s="339"/>
      <c r="V15" s="347"/>
      <c r="W15" s="470"/>
    </row>
    <row r="16" spans="1:23" s="38" customFormat="1" ht="48.75" customHeight="1" x14ac:dyDescent="0.2">
      <c r="A16" s="503">
        <v>4</v>
      </c>
      <c r="B16" s="505" t="s">
        <v>5</v>
      </c>
      <c r="C16" s="364" t="s">
        <v>162</v>
      </c>
      <c r="D16" s="496" t="s">
        <v>305</v>
      </c>
      <c r="E16" s="498">
        <v>395290</v>
      </c>
      <c r="F16" s="364" t="s">
        <v>259</v>
      </c>
      <c r="G16" s="494">
        <v>200</v>
      </c>
      <c r="H16" s="494">
        <v>200</v>
      </c>
      <c r="I16" s="174"/>
      <c r="J16" s="437">
        <v>5</v>
      </c>
      <c r="K16" s="174"/>
      <c r="L16" s="432">
        <v>5</v>
      </c>
      <c r="M16" s="174"/>
      <c r="N16" s="450">
        <v>5</v>
      </c>
      <c r="O16" s="174"/>
      <c r="P16" s="174">
        <v>5</v>
      </c>
      <c r="Q16" s="174">
        <v>5</v>
      </c>
      <c r="R16" s="147"/>
      <c r="S16" s="174">
        <v>4</v>
      </c>
      <c r="T16" s="174">
        <v>4</v>
      </c>
      <c r="U16" s="339"/>
      <c r="W16" s="197"/>
    </row>
    <row r="17" spans="1:23" s="38" customFormat="1" ht="34.5" customHeight="1" x14ac:dyDescent="0.2">
      <c r="A17" s="504"/>
      <c r="B17" s="506"/>
      <c r="C17" s="367" t="s">
        <v>252</v>
      </c>
      <c r="D17" s="497"/>
      <c r="E17" s="499"/>
      <c r="F17" s="367" t="s">
        <v>260</v>
      </c>
      <c r="G17" s="495"/>
      <c r="H17" s="495"/>
      <c r="I17" s="174"/>
      <c r="J17" s="437">
        <v>2</v>
      </c>
      <c r="K17" s="174"/>
      <c r="L17" s="432">
        <v>4</v>
      </c>
      <c r="M17" s="174"/>
      <c r="N17" s="450">
        <v>5</v>
      </c>
      <c r="O17" s="174"/>
      <c r="P17" s="174">
        <v>4</v>
      </c>
      <c r="Q17" s="174">
        <v>3</v>
      </c>
      <c r="R17" s="147"/>
      <c r="S17" s="174">
        <v>3</v>
      </c>
      <c r="T17" s="174">
        <v>3</v>
      </c>
      <c r="U17" s="339"/>
      <c r="V17" s="347"/>
      <c r="W17" s="197"/>
    </row>
    <row r="18" spans="1:23" s="423" customFormat="1" ht="34.5" customHeight="1" x14ac:dyDescent="0.2">
      <c r="A18" s="420"/>
      <c r="B18" s="67" t="s">
        <v>5</v>
      </c>
      <c r="C18" s="81" t="s">
        <v>37</v>
      </c>
      <c r="D18" s="85" t="s">
        <v>143</v>
      </c>
      <c r="E18" s="86">
        <v>328188</v>
      </c>
      <c r="F18" s="81" t="s">
        <v>322</v>
      </c>
      <c r="G18" s="416">
        <v>50</v>
      </c>
      <c r="H18" s="479">
        <v>50</v>
      </c>
      <c r="I18" s="421"/>
      <c r="J18" s="432"/>
      <c r="K18" s="432"/>
      <c r="L18" s="432">
        <v>2</v>
      </c>
      <c r="M18" s="432"/>
      <c r="N18" s="450">
        <v>3</v>
      </c>
      <c r="O18" s="432"/>
      <c r="P18" s="432">
        <v>2</v>
      </c>
      <c r="Q18" s="432">
        <v>4</v>
      </c>
      <c r="R18" s="147"/>
      <c r="S18" s="432">
        <v>3</v>
      </c>
      <c r="T18" s="432" t="s">
        <v>100</v>
      </c>
      <c r="U18" s="422"/>
      <c r="V18" s="464" t="s">
        <v>320</v>
      </c>
      <c r="W18" s="465" t="s">
        <v>314</v>
      </c>
    </row>
    <row r="19" spans="1:23" s="145" customFormat="1" ht="30" hidden="1" customHeight="1" x14ac:dyDescent="0.2">
      <c r="A19" s="160">
        <v>5</v>
      </c>
      <c r="B19" s="146" t="s">
        <v>5</v>
      </c>
      <c r="C19" s="140" t="s">
        <v>228</v>
      </c>
      <c r="D19" s="141" t="s">
        <v>223</v>
      </c>
      <c r="E19" s="142">
        <v>152054</v>
      </c>
      <c r="F19" s="140" t="s">
        <v>229</v>
      </c>
      <c r="G19" s="391"/>
      <c r="H19" s="391"/>
      <c r="I19" s="181"/>
      <c r="J19" s="392"/>
      <c r="K19" s="392"/>
      <c r="L19" s="435"/>
      <c r="M19" s="392"/>
      <c r="N19" s="457"/>
      <c r="O19" s="392"/>
      <c r="P19" s="392"/>
      <c r="Q19" s="143"/>
      <c r="R19" s="393"/>
      <c r="S19" s="392"/>
      <c r="T19" s="392"/>
      <c r="U19" s="411"/>
      <c r="V19" s="140"/>
      <c r="W19" s="471"/>
    </row>
    <row r="20" spans="1:23" s="145" customFormat="1" ht="30" hidden="1" customHeight="1" x14ac:dyDescent="0.2">
      <c r="A20" s="160">
        <v>6</v>
      </c>
      <c r="B20" s="394" t="s">
        <v>5</v>
      </c>
      <c r="C20" s="155" t="s">
        <v>49</v>
      </c>
      <c r="D20" s="395" t="s">
        <v>102</v>
      </c>
      <c r="E20" s="396">
        <v>469690</v>
      </c>
      <c r="F20" s="397" t="s">
        <v>224</v>
      </c>
      <c r="G20" s="398"/>
      <c r="H20" s="398"/>
      <c r="I20" s="399"/>
      <c r="J20" s="399"/>
      <c r="K20" s="181"/>
      <c r="L20" s="433"/>
      <c r="M20" s="400"/>
      <c r="N20" s="462"/>
      <c r="O20" s="399"/>
      <c r="P20" s="399"/>
      <c r="Q20" s="399"/>
      <c r="R20" s="396"/>
      <c r="S20" s="399"/>
      <c r="T20" s="400"/>
      <c r="U20" s="412"/>
      <c r="V20" s="401"/>
      <c r="W20" s="472"/>
    </row>
    <row r="21" spans="1:23" s="390" customFormat="1" ht="33.75" customHeight="1" x14ac:dyDescent="0.2">
      <c r="A21" s="231">
        <v>7</v>
      </c>
      <c r="B21" s="67" t="s">
        <v>5</v>
      </c>
      <c r="C21" s="81" t="s">
        <v>283</v>
      </c>
      <c r="D21" s="85" t="s">
        <v>59</v>
      </c>
      <c r="E21" s="86"/>
      <c r="F21" s="81" t="s">
        <v>301</v>
      </c>
      <c r="G21" s="206">
        <v>400</v>
      </c>
      <c r="H21" s="206">
        <v>400</v>
      </c>
      <c r="I21" s="232"/>
      <c r="J21" s="438">
        <v>3</v>
      </c>
      <c r="K21" s="232"/>
      <c r="L21" s="434" t="s">
        <v>311</v>
      </c>
      <c r="M21" s="232"/>
      <c r="N21" s="460">
        <v>3</v>
      </c>
      <c r="O21" s="232"/>
      <c r="P21" s="232">
        <v>3</v>
      </c>
      <c r="Q21" s="232">
        <v>5</v>
      </c>
      <c r="R21" s="388"/>
      <c r="S21" s="388">
        <v>5</v>
      </c>
      <c r="T21" s="232">
        <v>5</v>
      </c>
      <c r="U21" s="410"/>
      <c r="V21" s="389"/>
      <c r="W21" s="473" t="s">
        <v>315</v>
      </c>
    </row>
    <row r="22" spans="1:23" s="38" customFormat="1" ht="22.5" customHeight="1" x14ac:dyDescent="0.2">
      <c r="A22" s="489">
        <v>8</v>
      </c>
      <c r="B22" s="492" t="s">
        <v>2</v>
      </c>
      <c r="C22" s="364" t="s">
        <v>35</v>
      </c>
      <c r="D22" s="496" t="s">
        <v>120</v>
      </c>
      <c r="E22" s="498">
        <v>123452</v>
      </c>
      <c r="F22" s="364" t="s">
        <v>303</v>
      </c>
      <c r="G22" s="494">
        <v>620</v>
      </c>
      <c r="H22" s="494">
        <v>620</v>
      </c>
      <c r="I22" s="174"/>
      <c r="J22" s="490">
        <v>1</v>
      </c>
      <c r="K22" s="174"/>
      <c r="L22" s="432">
        <v>2</v>
      </c>
      <c r="M22" s="174"/>
      <c r="N22" s="450">
        <v>4</v>
      </c>
      <c r="O22" s="174"/>
      <c r="P22" s="174">
        <v>3</v>
      </c>
      <c r="Q22" s="174">
        <v>3</v>
      </c>
      <c r="R22" s="147"/>
      <c r="S22" s="174">
        <v>3</v>
      </c>
      <c r="T22" s="174">
        <v>3</v>
      </c>
      <c r="U22" s="339"/>
      <c r="V22" s="187"/>
      <c r="W22" s="197"/>
    </row>
    <row r="23" spans="1:23" s="38" customFormat="1" ht="23.25" customHeight="1" x14ac:dyDescent="0.2">
      <c r="A23" s="488"/>
      <c r="B23" s="493"/>
      <c r="C23" s="228"/>
      <c r="D23" s="497"/>
      <c r="E23" s="499"/>
      <c r="F23" s="228" t="s">
        <v>304</v>
      </c>
      <c r="G23" s="495"/>
      <c r="H23" s="495"/>
      <c r="I23" s="174"/>
      <c r="J23" s="491"/>
      <c r="K23" s="174"/>
      <c r="L23" s="432">
        <v>4</v>
      </c>
      <c r="M23" s="174"/>
      <c r="N23" s="450">
        <v>4</v>
      </c>
      <c r="O23" s="174"/>
      <c r="P23" s="174">
        <v>2</v>
      </c>
      <c r="Q23" s="174">
        <v>4</v>
      </c>
      <c r="R23" s="147"/>
      <c r="S23" s="174">
        <v>3</v>
      </c>
      <c r="T23" s="174">
        <v>3</v>
      </c>
      <c r="U23" s="339"/>
      <c r="V23" s="187"/>
      <c r="W23" s="197"/>
    </row>
    <row r="24" spans="1:23" s="38" customFormat="1" ht="36" customHeight="1" x14ac:dyDescent="0.2">
      <c r="A24" s="65">
        <v>9</v>
      </c>
      <c r="B24" s="66" t="s">
        <v>40</v>
      </c>
      <c r="C24" s="83" t="s">
        <v>51</v>
      </c>
      <c r="D24" s="92" t="s">
        <v>341</v>
      </c>
      <c r="E24" s="89">
        <v>122645</v>
      </c>
      <c r="F24" s="81" t="s">
        <v>308</v>
      </c>
      <c r="G24" s="207">
        <v>400</v>
      </c>
      <c r="H24" s="207">
        <v>400</v>
      </c>
      <c r="I24" s="174" t="s">
        <v>28</v>
      </c>
      <c r="J24" s="439">
        <v>4</v>
      </c>
      <c r="K24" s="174"/>
      <c r="L24" s="432" t="s">
        <v>28</v>
      </c>
      <c r="M24" s="174"/>
      <c r="N24" s="450">
        <v>4</v>
      </c>
      <c r="O24" s="174"/>
      <c r="P24" s="174">
        <v>3</v>
      </c>
      <c r="Q24" s="174" t="s">
        <v>28</v>
      </c>
      <c r="R24" s="147"/>
      <c r="S24" s="174" t="s">
        <v>28</v>
      </c>
      <c r="T24" s="432" t="s">
        <v>28</v>
      </c>
      <c r="U24" s="339"/>
      <c r="V24" s="187"/>
      <c r="W24" s="197"/>
    </row>
    <row r="25" spans="1:23" s="390" customFormat="1" ht="32.25" customHeight="1" x14ac:dyDescent="0.2">
      <c r="A25" s="65">
        <v>10</v>
      </c>
      <c r="B25" s="67" t="s">
        <v>41</v>
      </c>
      <c r="C25" s="81" t="s">
        <v>284</v>
      </c>
      <c r="D25" s="85" t="s">
        <v>59</v>
      </c>
      <c r="E25" s="86"/>
      <c r="F25" s="81" t="s">
        <v>269</v>
      </c>
      <c r="G25" s="206">
        <v>450</v>
      </c>
      <c r="H25" s="206">
        <v>450</v>
      </c>
      <c r="I25" s="232"/>
      <c r="J25" s="440">
        <v>4</v>
      </c>
      <c r="K25" s="232"/>
      <c r="L25" s="434">
        <v>5</v>
      </c>
      <c r="M25" s="232"/>
      <c r="N25" s="460"/>
      <c r="O25" s="232"/>
      <c r="P25" s="232">
        <v>4</v>
      </c>
      <c r="Q25" s="232">
        <v>5</v>
      </c>
      <c r="R25" s="388"/>
      <c r="S25" s="232">
        <v>5</v>
      </c>
      <c r="T25" s="434">
        <v>5</v>
      </c>
      <c r="U25" s="410"/>
      <c r="V25" s="389"/>
      <c r="W25" s="473"/>
    </row>
    <row r="26" spans="1:23" s="38" customFormat="1" ht="31.5" customHeight="1" x14ac:dyDescent="0.2">
      <c r="A26" s="65">
        <v>11</v>
      </c>
      <c r="B26" s="66" t="s">
        <v>41</v>
      </c>
      <c r="C26" s="83" t="s">
        <v>163</v>
      </c>
      <c r="D26" s="85" t="s">
        <v>148</v>
      </c>
      <c r="E26" s="86">
        <v>478299</v>
      </c>
      <c r="F26" s="81" t="s">
        <v>219</v>
      </c>
      <c r="G26" s="207">
        <v>300</v>
      </c>
      <c r="H26" s="207">
        <v>300</v>
      </c>
      <c r="I26" s="174"/>
      <c r="J26" s="439">
        <v>3</v>
      </c>
      <c r="K26" s="174"/>
      <c r="L26" s="432" t="s">
        <v>311</v>
      </c>
      <c r="M26" s="174"/>
      <c r="N26" s="450">
        <v>5</v>
      </c>
      <c r="O26" s="174"/>
      <c r="P26" s="174" t="s">
        <v>309</v>
      </c>
      <c r="Q26" s="174">
        <v>3</v>
      </c>
      <c r="R26" s="147"/>
      <c r="S26" s="174">
        <v>3</v>
      </c>
      <c r="T26" s="174">
        <v>4</v>
      </c>
      <c r="U26" s="339"/>
      <c r="V26" s="187"/>
      <c r="W26" s="470" t="s">
        <v>316</v>
      </c>
    </row>
    <row r="27" spans="1:23" s="38" customFormat="1" ht="33" customHeight="1" x14ac:dyDescent="0.2">
      <c r="A27" s="65">
        <v>12</v>
      </c>
      <c r="B27" s="67" t="s">
        <v>41</v>
      </c>
      <c r="C27" s="82" t="s">
        <v>221</v>
      </c>
      <c r="D27" s="85" t="s">
        <v>148</v>
      </c>
      <c r="E27" s="86">
        <v>376133</v>
      </c>
      <c r="F27" s="81" t="s">
        <v>290</v>
      </c>
      <c r="G27" s="207">
        <v>10000</v>
      </c>
      <c r="H27" s="207">
        <v>10000</v>
      </c>
      <c r="I27" s="174"/>
      <c r="J27" s="174">
        <v>2</v>
      </c>
      <c r="K27" s="174"/>
      <c r="L27" s="432">
        <v>1</v>
      </c>
      <c r="M27" s="174"/>
      <c r="N27" s="450">
        <v>4</v>
      </c>
      <c r="O27" s="174"/>
      <c r="P27" s="174">
        <v>5</v>
      </c>
      <c r="Q27" s="174">
        <v>1</v>
      </c>
      <c r="R27" s="147"/>
      <c r="S27" s="174">
        <v>5</v>
      </c>
      <c r="T27" s="174">
        <v>5</v>
      </c>
      <c r="U27" s="339"/>
      <c r="V27" s="187"/>
      <c r="W27" s="197" t="s">
        <v>319</v>
      </c>
    </row>
    <row r="28" spans="1:23" s="38" customFormat="1" ht="41.25" customHeight="1" x14ac:dyDescent="0.2">
      <c r="A28" s="65">
        <v>13</v>
      </c>
      <c r="B28" s="66" t="s">
        <v>4</v>
      </c>
      <c r="C28" s="170" t="s">
        <v>57</v>
      </c>
      <c r="D28" s="92" t="s">
        <v>148</v>
      </c>
      <c r="E28" s="89">
        <v>142630</v>
      </c>
      <c r="F28" s="81" t="s">
        <v>323</v>
      </c>
      <c r="G28" s="207">
        <v>4200</v>
      </c>
      <c r="H28" s="207">
        <v>4200</v>
      </c>
      <c r="I28" s="174"/>
      <c r="J28" s="441">
        <v>4</v>
      </c>
      <c r="K28" s="174"/>
      <c r="L28" s="432">
        <v>4</v>
      </c>
      <c r="M28" s="174"/>
      <c r="N28" s="450">
        <v>4</v>
      </c>
      <c r="O28" s="174"/>
      <c r="P28" s="174" t="s">
        <v>310</v>
      </c>
      <c r="Q28" s="174">
        <v>4</v>
      </c>
      <c r="R28" s="147"/>
      <c r="S28" s="174">
        <v>5</v>
      </c>
      <c r="T28" s="174">
        <v>5</v>
      </c>
      <c r="U28" s="339"/>
      <c r="V28" s="187"/>
      <c r="W28" s="197"/>
    </row>
    <row r="29" spans="1:23" s="233" customFormat="1" ht="33.75" customHeight="1" x14ac:dyDescent="0.2">
      <c r="A29" s="65">
        <v>14</v>
      </c>
      <c r="B29" s="267" t="s">
        <v>3</v>
      </c>
      <c r="C29" s="403" t="s">
        <v>285</v>
      </c>
      <c r="D29" s="255" t="s">
        <v>54</v>
      </c>
      <c r="E29" s="255" t="s">
        <v>54</v>
      </c>
      <c r="F29" s="403" t="s">
        <v>293</v>
      </c>
      <c r="G29" s="206">
        <v>500</v>
      </c>
      <c r="H29" s="206">
        <v>500</v>
      </c>
      <c r="I29" s="232"/>
      <c r="J29" s="442">
        <v>4</v>
      </c>
      <c r="K29" s="404"/>
      <c r="L29" s="436">
        <v>3</v>
      </c>
      <c r="M29" s="402"/>
      <c r="N29" s="463">
        <v>5</v>
      </c>
      <c r="O29" s="402"/>
      <c r="P29" s="405">
        <v>5</v>
      </c>
      <c r="Q29" s="405">
        <v>4</v>
      </c>
      <c r="R29" s="402"/>
      <c r="S29" s="232">
        <v>4</v>
      </c>
      <c r="T29" s="404">
        <v>3</v>
      </c>
      <c r="U29" s="413"/>
      <c r="V29" s="406"/>
      <c r="W29" s="474"/>
    </row>
    <row r="30" spans="1:23" s="233" customFormat="1" ht="34.5" customHeight="1" x14ac:dyDescent="0.2">
      <c r="A30" s="65">
        <v>15</v>
      </c>
      <c r="B30" s="67" t="s">
        <v>3</v>
      </c>
      <c r="C30" s="81" t="s">
        <v>74</v>
      </c>
      <c r="D30" s="85" t="s">
        <v>325</v>
      </c>
      <c r="E30" s="86">
        <v>122434</v>
      </c>
      <c r="F30" s="81" t="s">
        <v>302</v>
      </c>
      <c r="G30" s="207">
        <v>1000</v>
      </c>
      <c r="H30" s="207">
        <v>1000</v>
      </c>
      <c r="I30" s="232"/>
      <c r="J30" s="443" t="s">
        <v>312</v>
      </c>
      <c r="K30" s="232"/>
      <c r="L30" s="434" t="s">
        <v>28</v>
      </c>
      <c r="M30" s="232"/>
      <c r="N30" s="460">
        <v>5</v>
      </c>
      <c r="O30" s="232"/>
      <c r="P30" s="232">
        <v>4</v>
      </c>
      <c r="Q30" s="232">
        <v>3</v>
      </c>
      <c r="R30" s="388"/>
      <c r="S30" s="232">
        <v>4</v>
      </c>
      <c r="T30" s="232">
        <v>4</v>
      </c>
      <c r="U30" s="410"/>
      <c r="V30" s="389"/>
      <c r="W30" s="191"/>
    </row>
    <row r="31" spans="1:23" s="390" customFormat="1" ht="37.5" customHeight="1" x14ac:dyDescent="0.2">
      <c r="A31" s="65">
        <v>16</v>
      </c>
      <c r="B31" s="267" t="s">
        <v>11</v>
      </c>
      <c r="C31" s="407" t="s">
        <v>286</v>
      </c>
      <c r="D31" s="255" t="s">
        <v>54</v>
      </c>
      <c r="E31" s="255" t="s">
        <v>54</v>
      </c>
      <c r="F31" s="403" t="s">
        <v>294</v>
      </c>
      <c r="G31" s="206">
        <v>500</v>
      </c>
      <c r="H31" s="206">
        <v>600</v>
      </c>
      <c r="I31" s="232"/>
      <c r="J31" s="446">
        <v>4</v>
      </c>
      <c r="K31" s="404"/>
      <c r="L31" s="436">
        <v>3</v>
      </c>
      <c r="M31" s="404"/>
      <c r="N31" s="463">
        <v>5</v>
      </c>
      <c r="O31" s="404"/>
      <c r="P31" s="405">
        <v>5</v>
      </c>
      <c r="Q31" s="405">
        <v>4</v>
      </c>
      <c r="R31" s="404"/>
      <c r="S31" s="404">
        <v>4</v>
      </c>
      <c r="T31" s="404">
        <v>3</v>
      </c>
      <c r="U31" s="414"/>
      <c r="V31" s="408"/>
      <c r="W31" s="475"/>
    </row>
    <row r="32" spans="1:23" s="233" customFormat="1" ht="39" customHeight="1" x14ac:dyDescent="0.2">
      <c r="A32" s="65">
        <v>17</v>
      </c>
      <c r="B32" s="267" t="s">
        <v>11</v>
      </c>
      <c r="C32" s="409" t="s">
        <v>287</v>
      </c>
      <c r="D32" s="255" t="s">
        <v>54</v>
      </c>
      <c r="E32" s="255" t="s">
        <v>54</v>
      </c>
      <c r="F32" s="403" t="s">
        <v>296</v>
      </c>
      <c r="G32" s="206">
        <v>600</v>
      </c>
      <c r="H32" s="206">
        <v>600</v>
      </c>
      <c r="I32" s="232"/>
      <c r="J32" s="446">
        <v>4</v>
      </c>
      <c r="K32" s="404"/>
      <c r="L32" s="436">
        <v>4</v>
      </c>
      <c r="M32" s="404"/>
      <c r="N32" s="463">
        <v>5</v>
      </c>
      <c r="O32" s="404"/>
      <c r="P32" s="405">
        <v>5</v>
      </c>
      <c r="Q32" s="405">
        <v>4</v>
      </c>
      <c r="R32" s="404"/>
      <c r="S32" s="404">
        <v>4</v>
      </c>
      <c r="T32" s="404">
        <v>4</v>
      </c>
      <c r="U32" s="413"/>
      <c r="V32" s="406"/>
      <c r="W32" s="474"/>
    </row>
    <row r="33" spans="1:23" s="233" customFormat="1" ht="39" customHeight="1" x14ac:dyDescent="0.2">
      <c r="A33" s="65">
        <v>18</v>
      </c>
      <c r="B33" s="267" t="s">
        <v>11</v>
      </c>
      <c r="C33" s="409" t="s">
        <v>288</v>
      </c>
      <c r="D33" s="255" t="s">
        <v>54</v>
      </c>
      <c r="E33" s="255" t="s">
        <v>54</v>
      </c>
      <c r="F33" s="403" t="s">
        <v>295</v>
      </c>
      <c r="G33" s="206">
        <v>500</v>
      </c>
      <c r="H33" s="206">
        <v>500</v>
      </c>
      <c r="I33" s="232"/>
      <c r="J33" s="446">
        <v>5</v>
      </c>
      <c r="K33" s="404"/>
      <c r="L33" s="436">
        <v>5</v>
      </c>
      <c r="M33" s="404"/>
      <c r="N33" s="463"/>
      <c r="O33" s="404"/>
      <c r="P33" s="405">
        <v>5</v>
      </c>
      <c r="Q33" s="405">
        <v>5</v>
      </c>
      <c r="R33" s="404"/>
      <c r="S33" s="419">
        <v>3</v>
      </c>
      <c r="T33" s="404">
        <v>4</v>
      </c>
      <c r="U33" s="413"/>
      <c r="V33" s="406"/>
      <c r="W33" s="474"/>
    </row>
    <row r="34" spans="1:23" s="233" customFormat="1" ht="39" customHeight="1" x14ac:dyDescent="0.2">
      <c r="A34" s="65">
        <v>19</v>
      </c>
      <c r="B34" s="267" t="s">
        <v>11</v>
      </c>
      <c r="C34" s="409" t="s">
        <v>342</v>
      </c>
      <c r="D34" s="255" t="s">
        <v>54</v>
      </c>
      <c r="E34" s="255" t="s">
        <v>54</v>
      </c>
      <c r="F34" s="403" t="s">
        <v>343</v>
      </c>
      <c r="G34" s="206">
        <v>1500</v>
      </c>
      <c r="H34" s="206">
        <v>1500</v>
      </c>
      <c r="I34" s="434"/>
      <c r="J34" s="463"/>
      <c r="K34" s="463"/>
      <c r="L34" s="436"/>
      <c r="M34" s="463"/>
      <c r="N34" s="463"/>
      <c r="O34" s="463"/>
      <c r="P34" s="405"/>
      <c r="Q34" s="405"/>
      <c r="R34" s="463"/>
      <c r="S34" s="436"/>
      <c r="T34" s="463"/>
      <c r="U34" s="413"/>
      <c r="V34" s="406"/>
      <c r="W34" s="474"/>
    </row>
    <row r="35" spans="1:23" s="233" customFormat="1" ht="45.75" customHeight="1" x14ac:dyDescent="0.2">
      <c r="A35" s="65">
        <v>20</v>
      </c>
      <c r="B35" s="64" t="s">
        <v>8</v>
      </c>
      <c r="C35" s="81" t="s">
        <v>78</v>
      </c>
      <c r="D35" s="85" t="s">
        <v>71</v>
      </c>
      <c r="E35" s="86">
        <v>334588</v>
      </c>
      <c r="F35" s="81" t="s">
        <v>332</v>
      </c>
      <c r="G35" s="207">
        <v>0</v>
      </c>
      <c r="H35" s="207">
        <v>0</v>
      </c>
      <c r="I35" s="232" t="s">
        <v>28</v>
      </c>
      <c r="J35" s="445">
        <v>1</v>
      </c>
      <c r="K35" s="232"/>
      <c r="L35" s="434" t="s">
        <v>28</v>
      </c>
      <c r="M35" s="232"/>
      <c r="N35" s="460">
        <v>5</v>
      </c>
      <c r="O35" s="232"/>
      <c r="P35" s="232"/>
      <c r="Q35" s="232" t="s">
        <v>28</v>
      </c>
      <c r="R35" s="388"/>
      <c r="S35" s="410" t="s">
        <v>28</v>
      </c>
      <c r="T35" s="410" t="s">
        <v>28</v>
      </c>
      <c r="U35" s="410"/>
      <c r="V35" s="389"/>
      <c r="W35" s="191" t="s">
        <v>313</v>
      </c>
    </row>
    <row r="36" spans="1:23" s="233" customFormat="1" ht="45" customHeight="1" x14ac:dyDescent="0.2">
      <c r="A36" s="65">
        <v>21</v>
      </c>
      <c r="B36" s="267" t="s">
        <v>8</v>
      </c>
      <c r="C36" s="409" t="s">
        <v>339</v>
      </c>
      <c r="D36" s="255" t="s">
        <v>54</v>
      </c>
      <c r="E36" s="255" t="s">
        <v>54</v>
      </c>
      <c r="F36" s="403" t="s">
        <v>340</v>
      </c>
      <c r="G36" s="206" t="s">
        <v>54</v>
      </c>
      <c r="H36" s="206" t="s">
        <v>54</v>
      </c>
      <c r="I36" s="434"/>
      <c r="J36" s="463">
        <v>4</v>
      </c>
      <c r="K36" s="463"/>
      <c r="L36" s="463"/>
      <c r="M36" s="463"/>
      <c r="N36" s="463"/>
      <c r="O36" s="463"/>
      <c r="P36" s="405">
        <v>5</v>
      </c>
      <c r="Q36" s="405">
        <v>4</v>
      </c>
      <c r="R36" s="463"/>
      <c r="S36" s="463">
        <v>3</v>
      </c>
      <c r="T36" s="463">
        <v>2</v>
      </c>
      <c r="U36" s="413"/>
      <c r="V36" s="406" t="s">
        <v>317</v>
      </c>
      <c r="W36" s="475" t="s">
        <v>318</v>
      </c>
    </row>
    <row r="37" spans="1:23" s="233" customFormat="1" ht="45" customHeight="1" x14ac:dyDescent="0.2">
      <c r="A37" s="65">
        <v>22</v>
      </c>
      <c r="B37" s="267" t="s">
        <v>42</v>
      </c>
      <c r="C37" s="409" t="s">
        <v>289</v>
      </c>
      <c r="D37" s="255" t="s">
        <v>54</v>
      </c>
      <c r="E37" s="255" t="s">
        <v>54</v>
      </c>
      <c r="F37" s="403" t="s">
        <v>297</v>
      </c>
      <c r="G37" s="206">
        <v>500</v>
      </c>
      <c r="H37" s="206">
        <v>500</v>
      </c>
      <c r="I37" s="232"/>
      <c r="J37" s="446">
        <v>5</v>
      </c>
      <c r="K37" s="404"/>
      <c r="L37" s="436">
        <v>3</v>
      </c>
      <c r="M37" s="404"/>
      <c r="N37" s="463">
        <v>5</v>
      </c>
      <c r="O37" s="404"/>
      <c r="P37" s="405">
        <v>4</v>
      </c>
      <c r="Q37" s="405">
        <v>4</v>
      </c>
      <c r="R37" s="404"/>
      <c r="S37" s="404">
        <v>4</v>
      </c>
      <c r="T37" s="404">
        <v>3</v>
      </c>
      <c r="U37" s="413"/>
      <c r="V37" s="406"/>
      <c r="W37" s="475"/>
    </row>
    <row r="38" spans="1:23" s="38" customFormat="1" ht="49.5" customHeight="1" x14ac:dyDescent="0.2">
      <c r="A38" s="65">
        <v>23</v>
      </c>
      <c r="B38" s="66" t="s">
        <v>9</v>
      </c>
      <c r="C38" s="170" t="s">
        <v>300</v>
      </c>
      <c r="D38" s="85" t="s">
        <v>144</v>
      </c>
      <c r="E38" s="86">
        <v>456609</v>
      </c>
      <c r="F38" s="81" t="s">
        <v>324</v>
      </c>
      <c r="G38" s="206">
        <v>250</v>
      </c>
      <c r="H38" s="206">
        <v>250</v>
      </c>
      <c r="I38" s="174"/>
      <c r="J38" s="444">
        <v>4</v>
      </c>
      <c r="K38" s="174"/>
      <c r="L38" s="432">
        <v>4</v>
      </c>
      <c r="M38" s="174"/>
      <c r="N38" s="450">
        <v>5</v>
      </c>
      <c r="O38" s="174"/>
      <c r="P38" s="174">
        <v>4</v>
      </c>
      <c r="Q38" s="174">
        <v>4</v>
      </c>
      <c r="R38" s="147"/>
      <c r="S38" s="339">
        <v>3</v>
      </c>
      <c r="T38" s="174">
        <v>3</v>
      </c>
      <c r="U38" s="339"/>
      <c r="V38" s="187"/>
      <c r="W38" s="197"/>
    </row>
    <row r="39" spans="1:23" s="38" customFormat="1" ht="48" customHeight="1" x14ac:dyDescent="0.2">
      <c r="A39" s="65">
        <v>24</v>
      </c>
      <c r="B39" s="66" t="s">
        <v>10</v>
      </c>
      <c r="C39" s="170" t="s">
        <v>157</v>
      </c>
      <c r="D39" s="85" t="s">
        <v>142</v>
      </c>
      <c r="E39" s="86" t="s">
        <v>140</v>
      </c>
      <c r="F39" s="81" t="s">
        <v>298</v>
      </c>
      <c r="G39" s="206">
        <v>0</v>
      </c>
      <c r="H39" s="206">
        <v>0</v>
      </c>
      <c r="I39" s="174" t="s">
        <v>28</v>
      </c>
      <c r="J39" s="444">
        <v>5</v>
      </c>
      <c r="K39" s="174"/>
      <c r="L39" s="432" t="s">
        <v>28</v>
      </c>
      <c r="M39" s="174"/>
      <c r="N39" s="450">
        <v>5</v>
      </c>
      <c r="O39" s="174"/>
      <c r="P39" s="174"/>
      <c r="Q39" s="174" t="s">
        <v>28</v>
      </c>
      <c r="R39" s="147"/>
      <c r="S39" s="174" t="s">
        <v>28</v>
      </c>
      <c r="T39" s="174" t="s">
        <v>28</v>
      </c>
      <c r="U39" s="339"/>
      <c r="V39" s="174"/>
      <c r="W39" s="476"/>
    </row>
    <row r="40" spans="1:23" ht="43.5" customHeight="1" x14ac:dyDescent="0.2">
      <c r="A40" s="65">
        <v>25</v>
      </c>
      <c r="B40" s="67" t="s">
        <v>10</v>
      </c>
      <c r="C40" s="81" t="s">
        <v>222</v>
      </c>
      <c r="D40" s="85"/>
      <c r="E40" s="86">
        <v>372529</v>
      </c>
      <c r="F40" s="81" t="s">
        <v>333</v>
      </c>
      <c r="G40" s="206">
        <v>250</v>
      </c>
      <c r="H40" s="206">
        <v>250</v>
      </c>
      <c r="I40" s="174"/>
      <c r="J40" s="444">
        <v>3</v>
      </c>
      <c r="K40" s="174"/>
      <c r="L40" s="432">
        <v>4</v>
      </c>
      <c r="M40" s="174"/>
      <c r="N40" s="450">
        <v>5</v>
      </c>
      <c r="O40" s="174"/>
      <c r="P40" s="174" t="s">
        <v>310</v>
      </c>
      <c r="Q40" s="174">
        <v>5</v>
      </c>
      <c r="R40" s="147"/>
      <c r="S40" s="174">
        <v>4</v>
      </c>
      <c r="T40" s="174">
        <v>4</v>
      </c>
      <c r="U40" s="339"/>
      <c r="V40" s="187"/>
      <c r="W40" s="476"/>
    </row>
    <row r="41" spans="1:23" s="328" customFormat="1" ht="33.75" customHeight="1" x14ac:dyDescent="0.2">
      <c r="A41" s="318"/>
      <c r="B41" s="319" t="s">
        <v>5</v>
      </c>
      <c r="C41" s="320" t="s">
        <v>165</v>
      </c>
      <c r="D41" s="321" t="s">
        <v>54</v>
      </c>
      <c r="E41" s="322" t="s">
        <v>54</v>
      </c>
      <c r="F41" s="323" t="s">
        <v>72</v>
      </c>
      <c r="G41" s="324"/>
      <c r="H41" s="324"/>
      <c r="I41" s="325"/>
      <c r="J41" s="325"/>
      <c r="K41" s="325"/>
      <c r="L41" s="431"/>
      <c r="M41" s="325"/>
      <c r="N41" s="461"/>
      <c r="O41" s="325"/>
      <c r="P41" s="325"/>
      <c r="Q41" s="325"/>
      <c r="R41" s="340"/>
      <c r="S41" s="325"/>
      <c r="T41" s="325"/>
      <c r="U41" s="415"/>
      <c r="V41" s="326"/>
      <c r="W41" s="477"/>
    </row>
    <row r="42" spans="1:23" s="328" customFormat="1" ht="34.5" customHeight="1" x14ac:dyDescent="0.2">
      <c r="A42" s="318"/>
      <c r="B42" s="319" t="s">
        <v>5</v>
      </c>
      <c r="C42" s="320" t="s">
        <v>39</v>
      </c>
      <c r="D42" s="321" t="s">
        <v>64</v>
      </c>
      <c r="E42" s="322" t="s">
        <v>64</v>
      </c>
      <c r="F42" s="323" t="s">
        <v>233</v>
      </c>
      <c r="G42" s="324"/>
      <c r="H42" s="324"/>
      <c r="I42" s="325"/>
      <c r="J42" s="325"/>
      <c r="K42" s="325"/>
      <c r="L42" s="431">
        <v>5</v>
      </c>
      <c r="M42" s="325"/>
      <c r="N42" s="461"/>
      <c r="O42" s="325"/>
      <c r="P42" s="325"/>
      <c r="Q42" s="325"/>
      <c r="R42" s="340"/>
      <c r="S42" s="325"/>
      <c r="T42" s="325"/>
      <c r="U42" s="415"/>
      <c r="V42" s="326"/>
      <c r="W42" s="477"/>
    </row>
    <row r="43" spans="1:23" s="328" customFormat="1" ht="33.75" customHeight="1" x14ac:dyDescent="0.2">
      <c r="A43" s="318"/>
      <c r="B43" s="319" t="s">
        <v>4</v>
      </c>
      <c r="C43" s="320" t="s">
        <v>166</v>
      </c>
      <c r="D43" s="321" t="s">
        <v>54</v>
      </c>
      <c r="E43" s="322" t="s">
        <v>54</v>
      </c>
      <c r="F43" s="323" t="s">
        <v>72</v>
      </c>
      <c r="G43" s="324"/>
      <c r="H43" s="324"/>
      <c r="I43" s="325"/>
      <c r="J43" s="325"/>
      <c r="K43" s="325"/>
      <c r="L43" s="431"/>
      <c r="M43" s="325"/>
      <c r="N43" s="461"/>
      <c r="O43" s="325"/>
      <c r="P43" s="325"/>
      <c r="Q43" s="325"/>
      <c r="R43" s="340"/>
      <c r="S43" s="325"/>
      <c r="T43" s="325"/>
      <c r="U43" s="415"/>
      <c r="V43" s="326"/>
      <c r="W43" s="477"/>
    </row>
    <row r="44" spans="1:23" s="329" customFormat="1" ht="47.25" customHeight="1" x14ac:dyDescent="0.2">
      <c r="A44" s="318"/>
      <c r="B44" s="319" t="s">
        <v>9</v>
      </c>
      <c r="C44" s="320" t="s">
        <v>231</v>
      </c>
      <c r="D44" s="321" t="s">
        <v>54</v>
      </c>
      <c r="E44" s="322" t="s">
        <v>54</v>
      </c>
      <c r="F44" s="323" t="s">
        <v>234</v>
      </c>
      <c r="G44" s="324"/>
      <c r="H44" s="324"/>
      <c r="I44" s="325"/>
      <c r="J44" s="325"/>
      <c r="K44" s="325"/>
      <c r="L44" s="431"/>
      <c r="M44" s="325"/>
      <c r="N44" s="461"/>
      <c r="O44" s="325"/>
      <c r="P44" s="325"/>
      <c r="Q44" s="325"/>
      <c r="R44" s="340"/>
      <c r="S44" s="325"/>
      <c r="T44" s="325"/>
      <c r="U44" s="415"/>
      <c r="V44" s="326"/>
      <c r="W44" s="477"/>
    </row>
    <row r="45" spans="1:23" s="329" customFormat="1" ht="48.75" customHeight="1" x14ac:dyDescent="0.2">
      <c r="A45" s="318"/>
      <c r="B45" s="319" t="s">
        <v>10</v>
      </c>
      <c r="C45" s="323" t="s">
        <v>232</v>
      </c>
      <c r="D45" s="321" t="s">
        <v>54</v>
      </c>
      <c r="E45" s="322" t="s">
        <v>54</v>
      </c>
      <c r="F45" s="323" t="s">
        <v>235</v>
      </c>
      <c r="G45" s="324"/>
      <c r="H45" s="324"/>
      <c r="I45" s="325"/>
      <c r="J45" s="325"/>
      <c r="K45" s="325"/>
      <c r="L45" s="431"/>
      <c r="M45" s="325"/>
      <c r="N45" s="461"/>
      <c r="O45" s="325"/>
      <c r="P45" s="325"/>
      <c r="Q45" s="325"/>
      <c r="R45" s="340"/>
      <c r="S45" s="325"/>
      <c r="T45" s="325"/>
      <c r="U45" s="415"/>
      <c r="V45" s="326"/>
      <c r="W45" s="477"/>
    </row>
    <row r="46" spans="1:23" ht="31.5" customHeight="1" x14ac:dyDescent="0.35">
      <c r="G46" s="218"/>
      <c r="H46" s="218"/>
      <c r="L46" s="424"/>
      <c r="N46" s="447"/>
      <c r="P46" s="18">
        <v>5</v>
      </c>
    </row>
    <row r="47" spans="1:23" x14ac:dyDescent="0.2">
      <c r="L47" s="424"/>
    </row>
    <row r="48" spans="1:23" x14ac:dyDescent="0.2">
      <c r="L48" s="424"/>
    </row>
    <row r="49" spans="2:27" x14ac:dyDescent="0.2">
      <c r="L49" s="424"/>
    </row>
    <row r="50" spans="2:27" x14ac:dyDescent="0.2">
      <c r="L50" s="424"/>
    </row>
    <row r="51" spans="2:27" x14ac:dyDescent="0.2">
      <c r="L51" s="424"/>
    </row>
    <row r="52" spans="2:27" x14ac:dyDescent="0.2">
      <c r="L52" s="424"/>
    </row>
    <row r="53" spans="2:27" x14ac:dyDescent="0.2">
      <c r="L53" s="424"/>
    </row>
    <row r="54" spans="2:27" x14ac:dyDescent="0.2">
      <c r="L54" s="424"/>
    </row>
    <row r="55" spans="2:27" s="18" customFormat="1" x14ac:dyDescent="0.2">
      <c r="B55" s="9"/>
      <c r="C55" s="373"/>
      <c r="D55" s="373"/>
      <c r="E55" s="373"/>
      <c r="F55" s="373"/>
      <c r="G55" s="201"/>
      <c r="H55" s="201"/>
      <c r="L55" s="424"/>
      <c r="N55" s="458"/>
      <c r="Q55" s="331"/>
      <c r="S55"/>
      <c r="U55" s="373"/>
      <c r="V55" s="373"/>
      <c r="W55" s="466"/>
      <c r="X55"/>
      <c r="Y55"/>
      <c r="Z55"/>
      <c r="AA55"/>
    </row>
    <row r="57" spans="2:27" s="18" customFormat="1" x14ac:dyDescent="0.2">
      <c r="B57" s="9"/>
      <c r="C57" s="373"/>
      <c r="D57" s="373"/>
      <c r="E57" s="373"/>
      <c r="F57" s="373"/>
      <c r="G57" s="201"/>
      <c r="H57" s="201"/>
      <c r="N57" s="458"/>
      <c r="Q57" s="331"/>
      <c r="S57"/>
      <c r="U57" s="373"/>
      <c r="V57" s="373"/>
      <c r="W57" s="466"/>
      <c r="X57"/>
      <c r="Y57"/>
      <c r="Z57"/>
      <c r="AA57"/>
    </row>
  </sheetData>
  <autoFilter ref="A7:W40" xr:uid="{00000000-0009-0000-0000-000000000000}"/>
  <mergeCells count="14">
    <mergeCell ref="D1:E1"/>
    <mergeCell ref="D6:E6"/>
    <mergeCell ref="A16:A17"/>
    <mergeCell ref="B16:B17"/>
    <mergeCell ref="G16:G17"/>
    <mergeCell ref="J22:J23"/>
    <mergeCell ref="B22:B23"/>
    <mergeCell ref="G22:G23"/>
    <mergeCell ref="D16:D17"/>
    <mergeCell ref="E16:E17"/>
    <mergeCell ref="D22:D23"/>
    <mergeCell ref="E22:E23"/>
    <mergeCell ref="H16:H17"/>
    <mergeCell ref="H22:H23"/>
  </mergeCells>
  <pageMargins left="0.45" right="0.45" top="0.5" bottom="0.5" header="0.05" footer="0.05"/>
  <pageSetup paperSize="17" scale="6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1"/>
  <sheetViews>
    <sheetView zoomScale="85" zoomScaleNormal="85" workbookViewId="0">
      <selection activeCell="B4" sqref="B4"/>
    </sheetView>
  </sheetViews>
  <sheetFormatPr defaultRowHeight="12.75" x14ac:dyDescent="0.2"/>
  <cols>
    <col min="1" max="1" width="7" style="18" customWidth="1"/>
    <col min="2" max="2" width="17.140625" style="9" customWidth="1"/>
    <col min="3" max="3" width="48.5703125" style="216" customWidth="1"/>
    <col min="4" max="4" width="16" style="216" hidden="1" customWidth="1"/>
    <col min="5" max="5" width="15" style="216" hidden="1" customWidth="1"/>
    <col min="6" max="6" width="66" style="216" bestFit="1" customWidth="1"/>
    <col min="7" max="7" width="26.140625" style="201" customWidth="1"/>
    <col min="8" max="8" width="21.7109375" style="201" customWidth="1"/>
    <col min="9" max="9" width="15.140625" style="18" customWidth="1"/>
    <col min="10" max="10" width="8.7109375" style="18" customWidth="1"/>
    <col min="11" max="11" width="7.5703125" style="18" customWidth="1"/>
    <col min="12" max="12" width="7.85546875" style="18" customWidth="1"/>
    <col min="13" max="13" width="7.85546875" style="18" hidden="1" customWidth="1"/>
    <col min="14" max="14" width="10.28515625" style="183" customWidth="1"/>
    <col min="15" max="15" width="10.28515625" style="18" hidden="1" customWidth="1"/>
    <col min="16" max="16" width="9.85546875" style="18" customWidth="1"/>
    <col min="17" max="17" width="9" style="331" customWidth="1"/>
    <col min="18" max="18" width="8.85546875" style="18" hidden="1" customWidth="1"/>
    <col min="19" max="19" width="8.85546875" style="18" customWidth="1"/>
    <col min="20" max="20" width="8.85546875" customWidth="1"/>
    <col min="21" max="21" width="14.42578125" style="216" customWidth="1"/>
    <col min="22" max="22" width="27.5703125" style="337" customWidth="1"/>
    <col min="23" max="23" width="73.140625" customWidth="1"/>
    <col min="24" max="24" width="69.42578125" style="348" customWidth="1"/>
  </cols>
  <sheetData>
    <row r="1" spans="1:24" s="447" customFormat="1" ht="27.75" customHeight="1" x14ac:dyDescent="0.35">
      <c r="A1" s="487" t="s">
        <v>337</v>
      </c>
      <c r="B1" s="9"/>
      <c r="C1" s="486"/>
      <c r="D1" s="486"/>
      <c r="E1" s="486"/>
      <c r="F1" s="486"/>
      <c r="G1" s="201"/>
      <c r="H1" s="201"/>
      <c r="I1" s="448"/>
      <c r="J1" s="448"/>
      <c r="K1" s="448"/>
      <c r="L1" s="448"/>
      <c r="M1" s="448"/>
      <c r="N1" s="458"/>
      <c r="O1" s="448"/>
      <c r="P1" s="448"/>
      <c r="Q1" s="331"/>
      <c r="R1" s="448"/>
      <c r="S1" s="448"/>
      <c r="U1" s="486"/>
      <c r="V1" s="486"/>
      <c r="X1" s="348"/>
    </row>
    <row r="2" spans="1:24" s="447" customFormat="1" ht="14.25" customHeight="1" x14ac:dyDescent="0.3">
      <c r="A2" s="17"/>
      <c r="B2" s="9"/>
      <c r="C2" s="54"/>
      <c r="D2" s="481"/>
      <c r="E2" s="480"/>
      <c r="F2" s="200"/>
      <c r="G2" s="200"/>
      <c r="H2" s="448"/>
      <c r="I2" s="448"/>
      <c r="J2" s="448"/>
      <c r="K2" s="448"/>
      <c r="L2" s="448"/>
      <c r="M2" s="458"/>
      <c r="N2" s="448"/>
      <c r="O2" s="448"/>
      <c r="P2" s="449"/>
      <c r="Q2" s="458"/>
      <c r="R2" s="448"/>
      <c r="T2" s="481"/>
      <c r="W2" s="4"/>
      <c r="X2" s="349"/>
    </row>
    <row r="3" spans="1:24" ht="19.5" customHeight="1" x14ac:dyDescent="0.3">
      <c r="A3" s="17"/>
      <c r="B3" s="17"/>
      <c r="C3" s="483" t="s">
        <v>345</v>
      </c>
      <c r="E3" s="215"/>
      <c r="F3" s="200"/>
      <c r="G3" s="200"/>
      <c r="H3" s="18"/>
      <c r="M3" s="183"/>
      <c r="N3" s="18"/>
      <c r="P3" s="24"/>
      <c r="Q3" s="183"/>
      <c r="S3"/>
      <c r="T3" s="216"/>
      <c r="U3"/>
      <c r="V3"/>
      <c r="W3" s="4"/>
      <c r="X3" s="349"/>
    </row>
    <row r="4" spans="1:24" ht="19.5" customHeight="1" x14ac:dyDescent="0.35">
      <c r="A4" s="17"/>
      <c r="C4" s="484" t="s">
        <v>329</v>
      </c>
      <c r="D4" s="229"/>
      <c r="E4" s="215"/>
      <c r="F4" s="200"/>
      <c r="G4" s="387"/>
      <c r="H4" s="18"/>
      <c r="K4" s="183"/>
      <c r="N4" s="24"/>
      <c r="Q4" s="332"/>
      <c r="R4" s="216"/>
      <c r="S4"/>
      <c r="T4" s="4"/>
      <c r="U4"/>
      <c r="V4"/>
      <c r="X4" s="349"/>
    </row>
    <row r="5" spans="1:24" s="447" customFormat="1" ht="19.5" customHeight="1" x14ac:dyDescent="0.35">
      <c r="B5" s="9"/>
      <c r="C5" s="484" t="s">
        <v>326</v>
      </c>
      <c r="D5" s="229"/>
      <c r="E5" s="480"/>
      <c r="F5" s="200"/>
      <c r="G5" s="387"/>
      <c r="H5" s="448"/>
      <c r="I5" s="448"/>
      <c r="J5" s="448"/>
      <c r="K5" s="458"/>
      <c r="L5" s="448"/>
      <c r="M5" s="448"/>
      <c r="N5" s="449"/>
      <c r="O5" s="448"/>
      <c r="P5" s="448"/>
      <c r="Q5" s="332"/>
      <c r="R5" s="481"/>
      <c r="T5" s="4"/>
      <c r="X5" s="349"/>
    </row>
    <row r="6" spans="1:24" s="447" customFormat="1" ht="19.5" customHeight="1" x14ac:dyDescent="0.35">
      <c r="A6" s="17"/>
      <c r="B6" s="9"/>
      <c r="C6" s="485" t="s">
        <v>330</v>
      </c>
      <c r="D6" s="229"/>
      <c r="E6" s="480"/>
      <c r="F6" s="200"/>
      <c r="G6" s="387"/>
      <c r="H6" s="448"/>
      <c r="I6" s="448"/>
      <c r="J6" s="448"/>
      <c r="K6" s="458"/>
      <c r="L6" s="448"/>
      <c r="M6" s="448"/>
      <c r="N6" s="449"/>
      <c r="O6" s="448"/>
      <c r="P6" s="448"/>
      <c r="Q6" s="332"/>
      <c r="R6" s="481"/>
      <c r="T6" s="4"/>
      <c r="X6" s="349"/>
    </row>
    <row r="7" spans="1:24" s="447" customFormat="1" ht="19.5" customHeight="1" x14ac:dyDescent="0.35">
      <c r="A7" s="17"/>
      <c r="B7" s="9"/>
      <c r="C7" s="485" t="s">
        <v>327</v>
      </c>
      <c r="D7" s="229"/>
      <c r="E7" s="480"/>
      <c r="F7" s="200"/>
      <c r="G7" s="387"/>
      <c r="H7" s="448"/>
      <c r="I7" s="448"/>
      <c r="J7" s="448"/>
      <c r="K7" s="458"/>
      <c r="L7" s="448"/>
      <c r="M7" s="448"/>
      <c r="N7" s="449"/>
      <c r="O7" s="448"/>
      <c r="P7" s="448"/>
      <c r="Q7" s="332"/>
      <c r="R7" s="481"/>
      <c r="T7" s="4"/>
      <c r="X7" s="349"/>
    </row>
    <row r="8" spans="1:24" s="447" customFormat="1" ht="19.5" customHeight="1" x14ac:dyDescent="0.35">
      <c r="A8" s="17"/>
      <c r="B8" s="9"/>
      <c r="C8" s="485" t="s">
        <v>328</v>
      </c>
      <c r="D8" s="229"/>
      <c r="E8" s="480"/>
      <c r="F8" s="200"/>
      <c r="G8" s="387"/>
      <c r="H8" s="448"/>
      <c r="I8" s="448"/>
      <c r="J8" s="448"/>
      <c r="K8" s="458"/>
      <c r="L8" s="448"/>
      <c r="M8" s="448"/>
      <c r="N8" s="449"/>
      <c r="O8" s="448"/>
      <c r="P8" s="448"/>
      <c r="Q8" s="332"/>
      <c r="R8" s="481"/>
      <c r="T8" s="4"/>
      <c r="X8" s="349"/>
    </row>
    <row r="9" spans="1:24" ht="15" x14ac:dyDescent="0.25">
      <c r="C9" s="80"/>
      <c r="D9" s="502"/>
      <c r="E9" s="502"/>
      <c r="H9" s="217"/>
    </row>
    <row r="10" spans="1:24" s="101" customFormat="1" ht="96.75" customHeight="1" x14ac:dyDescent="0.2">
      <c r="A10" s="97" t="s">
        <v>13</v>
      </c>
      <c r="B10" s="98" t="s">
        <v>1</v>
      </c>
      <c r="C10" s="98" t="s">
        <v>43</v>
      </c>
      <c r="D10" s="98" t="s">
        <v>52</v>
      </c>
      <c r="E10" s="98" t="s">
        <v>48</v>
      </c>
      <c r="F10" s="98" t="s">
        <v>253</v>
      </c>
      <c r="G10" s="202" t="s">
        <v>344</v>
      </c>
      <c r="H10" s="202" t="s">
        <v>334</v>
      </c>
      <c r="I10" s="128" t="s">
        <v>14</v>
      </c>
      <c r="J10" s="127" t="s">
        <v>15</v>
      </c>
      <c r="K10" s="127" t="s">
        <v>16</v>
      </c>
      <c r="L10" s="127" t="s">
        <v>17</v>
      </c>
      <c r="M10" s="127" t="s">
        <v>18</v>
      </c>
      <c r="N10" s="184" t="s">
        <v>19</v>
      </c>
      <c r="O10" s="127" t="s">
        <v>20</v>
      </c>
      <c r="P10" s="127" t="s">
        <v>21</v>
      </c>
      <c r="Q10" s="184" t="s">
        <v>22</v>
      </c>
      <c r="R10" s="127" t="s">
        <v>23</v>
      </c>
      <c r="S10" s="127" t="s">
        <v>24</v>
      </c>
      <c r="T10" s="127" t="s">
        <v>25</v>
      </c>
      <c r="U10" s="129" t="s">
        <v>236</v>
      </c>
      <c r="V10" s="358" t="s">
        <v>249</v>
      </c>
      <c r="W10" s="186" t="s">
        <v>30</v>
      </c>
      <c r="X10" s="188" t="s">
        <v>256</v>
      </c>
    </row>
    <row r="11" spans="1:24" ht="15.75" x14ac:dyDescent="0.25">
      <c r="A11" s="40"/>
      <c r="B11" s="76" t="s">
        <v>6</v>
      </c>
      <c r="C11" s="77"/>
      <c r="D11" s="77"/>
      <c r="E11" s="77"/>
      <c r="F11" s="77"/>
      <c r="G11" s="77"/>
      <c r="H11" s="77"/>
      <c r="I11" s="77"/>
      <c r="J11" s="77"/>
      <c r="K11" s="77"/>
      <c r="L11" s="77"/>
      <c r="M11" s="77"/>
      <c r="N11" s="175"/>
      <c r="O11" s="77"/>
      <c r="P11" s="77"/>
      <c r="Q11" s="175"/>
      <c r="R11" s="77"/>
      <c r="S11" s="77"/>
      <c r="T11" s="77"/>
      <c r="U11" s="77"/>
      <c r="V11" s="341"/>
    </row>
    <row r="12" spans="1:24" s="38" customFormat="1" ht="15.75" x14ac:dyDescent="0.25">
      <c r="A12" s="65">
        <v>1</v>
      </c>
      <c r="B12" s="41" t="s">
        <v>6</v>
      </c>
      <c r="C12" s="46"/>
      <c r="D12" s="46"/>
      <c r="E12" s="56"/>
      <c r="F12" s="42" t="s">
        <v>69</v>
      </c>
      <c r="G12" s="203">
        <v>43150</v>
      </c>
      <c r="H12" s="203">
        <v>82119</v>
      </c>
      <c r="I12" s="43" t="s">
        <v>27</v>
      </c>
      <c r="J12" s="43"/>
      <c r="K12" s="43"/>
      <c r="L12" s="43"/>
      <c r="M12" s="43"/>
      <c r="N12" s="176"/>
      <c r="O12" s="43"/>
      <c r="P12" s="44"/>
      <c r="Q12" s="333"/>
      <c r="R12" s="44"/>
      <c r="S12" s="44"/>
      <c r="T12" s="41"/>
      <c r="U12" s="157" t="s">
        <v>28</v>
      </c>
      <c r="V12" s="342"/>
      <c r="X12" s="100"/>
    </row>
    <row r="13" spans="1:24" s="38" customFormat="1" ht="15.75" x14ac:dyDescent="0.25">
      <c r="A13" s="58"/>
      <c r="B13" s="78" t="s">
        <v>68</v>
      </c>
      <c r="C13" s="79"/>
      <c r="D13" s="79"/>
      <c r="E13" s="79"/>
      <c r="F13" s="79"/>
      <c r="G13" s="79"/>
      <c r="H13" s="79"/>
      <c r="I13" s="79"/>
      <c r="J13" s="79"/>
      <c r="K13" s="79"/>
      <c r="L13" s="79"/>
      <c r="M13" s="79"/>
      <c r="N13" s="177"/>
      <c r="O13" s="79"/>
      <c r="P13" s="79"/>
      <c r="Q13" s="177"/>
      <c r="R13" s="79"/>
      <c r="S13" s="79"/>
      <c r="T13" s="79"/>
      <c r="U13" s="79"/>
      <c r="V13" s="343"/>
      <c r="X13" s="100"/>
    </row>
    <row r="14" spans="1:24" s="38" customFormat="1" ht="15.75" x14ac:dyDescent="0.25">
      <c r="A14" s="65">
        <v>2</v>
      </c>
      <c r="B14" s="41" t="s">
        <v>29</v>
      </c>
      <c r="C14" s="46"/>
      <c r="D14" s="46"/>
      <c r="E14" s="56"/>
      <c r="F14" s="42" t="s">
        <v>134</v>
      </c>
      <c r="G14" s="204" t="s">
        <v>204</v>
      </c>
      <c r="H14" s="203">
        <v>8254</v>
      </c>
      <c r="I14" s="43" t="s">
        <v>27</v>
      </c>
      <c r="J14" s="43"/>
      <c r="K14" s="43"/>
      <c r="L14" s="43"/>
      <c r="M14" s="43"/>
      <c r="N14" s="176"/>
      <c r="O14" s="43"/>
      <c r="P14" s="44"/>
      <c r="Q14" s="333"/>
      <c r="R14" s="44"/>
      <c r="S14" s="44"/>
      <c r="T14" s="41"/>
      <c r="U14" s="157" t="s">
        <v>28</v>
      </c>
      <c r="V14" s="342"/>
      <c r="X14" s="100"/>
    </row>
    <row r="15" spans="1:24" ht="6.75" customHeight="1" x14ac:dyDescent="0.2">
      <c r="A15" s="47"/>
      <c r="B15" s="48"/>
      <c r="C15" s="49"/>
      <c r="D15" s="49"/>
      <c r="E15" s="57"/>
      <c r="F15" s="49"/>
      <c r="G15" s="122"/>
      <c r="H15" s="122"/>
      <c r="I15" s="51"/>
      <c r="J15" s="51"/>
      <c r="K15" s="51"/>
      <c r="L15" s="51"/>
      <c r="M15" s="51"/>
      <c r="N15" s="178"/>
      <c r="O15" s="51"/>
      <c r="P15" s="51"/>
      <c r="Q15" s="334"/>
      <c r="R15" s="51"/>
      <c r="S15" s="51"/>
      <c r="T15" s="48"/>
      <c r="U15" s="122"/>
      <c r="V15" s="344"/>
    </row>
    <row r="16" spans="1:24" ht="15.6" customHeight="1" x14ac:dyDescent="0.25">
      <c r="A16" s="53"/>
      <c r="B16" s="75" t="s">
        <v>26</v>
      </c>
      <c r="C16" s="75"/>
      <c r="D16" s="75"/>
      <c r="E16" s="75"/>
      <c r="F16" s="75"/>
      <c r="G16" s="75"/>
      <c r="H16" s="75"/>
      <c r="I16" s="75"/>
      <c r="J16" s="75"/>
      <c r="K16" s="75"/>
      <c r="L16" s="75"/>
      <c r="M16" s="75"/>
      <c r="N16" s="179"/>
      <c r="O16" s="75"/>
      <c r="P16" s="75"/>
      <c r="Q16" s="179"/>
      <c r="R16" s="75"/>
      <c r="S16" s="75"/>
      <c r="T16" s="75"/>
      <c r="U16" s="75"/>
      <c r="V16" s="345"/>
    </row>
    <row r="17" spans="1:24" s="27" customFormat="1" ht="15.75" x14ac:dyDescent="0.25">
      <c r="A17" s="137"/>
      <c r="B17" s="138"/>
      <c r="C17" s="139" t="s">
        <v>208</v>
      </c>
      <c r="D17" s="138"/>
      <c r="E17" s="138"/>
      <c r="F17" s="139" t="s">
        <v>155</v>
      </c>
      <c r="G17" s="205">
        <v>4250</v>
      </c>
      <c r="H17" s="205">
        <v>5478</v>
      </c>
      <c r="I17" s="138"/>
      <c r="J17" s="138"/>
      <c r="K17" s="138"/>
      <c r="L17" s="138"/>
      <c r="M17" s="138"/>
      <c r="N17" s="180"/>
      <c r="O17" s="138"/>
      <c r="P17" s="138"/>
      <c r="Q17" s="335"/>
      <c r="R17" s="138"/>
      <c r="S17" s="138"/>
      <c r="T17" s="138"/>
      <c r="U17" s="138"/>
      <c r="V17" s="346"/>
      <c r="W17" s="165"/>
      <c r="X17" s="350"/>
    </row>
    <row r="18" spans="1:24" s="38" customFormat="1" ht="48.75" customHeight="1" x14ac:dyDescent="0.2">
      <c r="A18" s="65">
        <v>3</v>
      </c>
      <c r="B18" s="67" t="s">
        <v>5</v>
      </c>
      <c r="C18" s="81" t="s">
        <v>338</v>
      </c>
      <c r="D18" s="85" t="s">
        <v>59</v>
      </c>
      <c r="E18" s="86">
        <v>156117</v>
      </c>
      <c r="F18" s="81" t="s">
        <v>277</v>
      </c>
      <c r="G18" s="207">
        <v>1200</v>
      </c>
      <c r="H18" s="207">
        <v>2386</v>
      </c>
      <c r="I18" s="174" t="s">
        <v>94</v>
      </c>
      <c r="J18" s="174">
        <v>5</v>
      </c>
      <c r="K18" s="174">
        <v>5</v>
      </c>
      <c r="L18" s="174">
        <v>5</v>
      </c>
      <c r="M18" s="174"/>
      <c r="N18" s="174">
        <v>5</v>
      </c>
      <c r="O18" s="174"/>
      <c r="P18" s="174">
        <v>5</v>
      </c>
      <c r="Q18" s="174">
        <v>5</v>
      </c>
      <c r="R18" s="147"/>
      <c r="S18" s="174">
        <v>5</v>
      </c>
      <c r="T18" s="174">
        <v>5</v>
      </c>
      <c r="U18" s="187">
        <f>AVERAGE(J18:T18)</f>
        <v>5</v>
      </c>
      <c r="V18" s="347" t="s">
        <v>250</v>
      </c>
      <c r="W18" s="167" t="s">
        <v>238</v>
      </c>
      <c r="X18" s="351" t="s">
        <v>257</v>
      </c>
    </row>
    <row r="19" spans="1:24" s="38" customFormat="1" ht="46.5" customHeight="1" x14ac:dyDescent="0.2">
      <c r="A19" s="503">
        <v>4</v>
      </c>
      <c r="B19" s="505" t="s">
        <v>5</v>
      </c>
      <c r="C19" s="364" t="s">
        <v>162</v>
      </c>
      <c r="D19" s="365" t="s">
        <v>54</v>
      </c>
      <c r="E19" s="366">
        <v>395290</v>
      </c>
      <c r="F19" s="364" t="s">
        <v>259</v>
      </c>
      <c r="G19" s="494">
        <v>20</v>
      </c>
      <c r="H19" s="478">
        <v>12</v>
      </c>
      <c r="I19" s="174" t="s">
        <v>94</v>
      </c>
      <c r="J19" s="174">
        <v>5</v>
      </c>
      <c r="K19" s="174">
        <v>5</v>
      </c>
      <c r="L19" s="174">
        <v>5</v>
      </c>
      <c r="M19" s="174"/>
      <c r="N19" s="174">
        <v>5</v>
      </c>
      <c r="O19" s="174"/>
      <c r="P19" s="174">
        <v>5</v>
      </c>
      <c r="Q19" s="174">
        <v>5</v>
      </c>
      <c r="R19" s="147"/>
      <c r="S19" s="174">
        <v>4</v>
      </c>
      <c r="T19" s="174">
        <v>4</v>
      </c>
      <c r="U19" s="187">
        <f t="shared" ref="U19:U48" si="0">AVERAGE(J19:T19)</f>
        <v>4.75</v>
      </c>
      <c r="W19" s="170" t="s">
        <v>237</v>
      </c>
    </row>
    <row r="20" spans="1:24" s="38" customFormat="1" ht="45" customHeight="1" x14ac:dyDescent="0.2">
      <c r="A20" s="504"/>
      <c r="B20" s="506"/>
      <c r="C20" s="367" t="s">
        <v>252</v>
      </c>
      <c r="D20" s="368"/>
      <c r="E20" s="369"/>
      <c r="F20" s="367" t="s">
        <v>260</v>
      </c>
      <c r="G20" s="495"/>
      <c r="H20" s="386"/>
      <c r="I20" s="174" t="s">
        <v>94</v>
      </c>
      <c r="J20" s="174">
        <v>3</v>
      </c>
      <c r="K20" s="174"/>
      <c r="L20" s="174">
        <v>3</v>
      </c>
      <c r="M20" s="174"/>
      <c r="N20" s="174"/>
      <c r="O20" s="174"/>
      <c r="P20" s="174">
        <v>3</v>
      </c>
      <c r="Q20" s="174"/>
      <c r="R20" s="147"/>
      <c r="S20" s="174">
        <v>3</v>
      </c>
      <c r="T20" s="174">
        <v>2</v>
      </c>
      <c r="U20" s="187">
        <f t="shared" si="0"/>
        <v>2.8</v>
      </c>
      <c r="V20" s="347" t="s">
        <v>251</v>
      </c>
      <c r="W20" s="170"/>
      <c r="X20" s="172" t="s">
        <v>258</v>
      </c>
    </row>
    <row r="21" spans="1:24" s="38" customFormat="1" ht="35.25" customHeight="1" x14ac:dyDescent="0.2">
      <c r="A21" s="65">
        <v>5</v>
      </c>
      <c r="B21" s="67" t="s">
        <v>5</v>
      </c>
      <c r="C21" s="81" t="s">
        <v>37</v>
      </c>
      <c r="D21" s="85" t="s">
        <v>143</v>
      </c>
      <c r="E21" s="86">
        <v>328188</v>
      </c>
      <c r="F21" s="81" t="s">
        <v>265</v>
      </c>
      <c r="G21" s="207">
        <v>10</v>
      </c>
      <c r="H21" s="207">
        <v>12</v>
      </c>
      <c r="I21" s="174" t="s">
        <v>94</v>
      </c>
      <c r="J21" s="174">
        <v>2</v>
      </c>
      <c r="K21" s="174" t="s">
        <v>100</v>
      </c>
      <c r="L21" s="174">
        <v>3</v>
      </c>
      <c r="M21" s="174"/>
      <c r="N21" s="174">
        <v>3</v>
      </c>
      <c r="O21" s="174"/>
      <c r="P21" s="174">
        <v>1</v>
      </c>
      <c r="Q21" s="174">
        <v>4</v>
      </c>
      <c r="R21" s="147"/>
      <c r="S21" s="174">
        <v>3</v>
      </c>
      <c r="T21" s="174">
        <v>3</v>
      </c>
      <c r="U21" s="187">
        <f t="shared" si="0"/>
        <v>2.7142857142857144</v>
      </c>
      <c r="V21" s="187"/>
      <c r="W21" s="170"/>
      <c r="X21" s="172"/>
    </row>
    <row r="22" spans="1:24" s="38" customFormat="1" ht="39" customHeight="1" x14ac:dyDescent="0.2">
      <c r="A22" s="65">
        <v>6</v>
      </c>
      <c r="B22" s="224" t="s">
        <v>5</v>
      </c>
      <c r="C22" s="225" t="s">
        <v>49</v>
      </c>
      <c r="D22" s="226" t="s">
        <v>102</v>
      </c>
      <c r="E22" s="227">
        <v>469690</v>
      </c>
      <c r="F22" s="228" t="s">
        <v>224</v>
      </c>
      <c r="G22" s="206">
        <v>0</v>
      </c>
      <c r="H22" s="230">
        <v>0</v>
      </c>
      <c r="I22" s="182" t="s">
        <v>28</v>
      </c>
      <c r="J22" s="182">
        <v>0</v>
      </c>
      <c r="K22" s="174">
        <v>0</v>
      </c>
      <c r="L22" s="174">
        <v>0</v>
      </c>
      <c r="M22" s="152"/>
      <c r="N22" s="182">
        <v>0</v>
      </c>
      <c r="O22" s="182">
        <v>0</v>
      </c>
      <c r="P22" s="182">
        <v>0</v>
      </c>
      <c r="Q22" s="182"/>
      <c r="R22" s="153"/>
      <c r="S22" s="152"/>
      <c r="T22" s="182" t="s">
        <v>28</v>
      </c>
      <c r="U22" s="187">
        <f t="shared" si="0"/>
        <v>0</v>
      </c>
      <c r="V22" s="154"/>
      <c r="W22" s="171" t="s">
        <v>239</v>
      </c>
      <c r="X22" s="352" t="s">
        <v>261</v>
      </c>
    </row>
    <row r="23" spans="1:24" s="38" customFormat="1" ht="36" customHeight="1" x14ac:dyDescent="0.2">
      <c r="A23" s="65">
        <v>7</v>
      </c>
      <c r="B23" s="66" t="s">
        <v>5</v>
      </c>
      <c r="C23" s="170" t="s">
        <v>62</v>
      </c>
      <c r="D23" s="92" t="s">
        <v>121</v>
      </c>
      <c r="E23" s="89">
        <v>123591</v>
      </c>
      <c r="F23" s="81" t="s">
        <v>44</v>
      </c>
      <c r="G23" s="206">
        <v>350</v>
      </c>
      <c r="H23" s="206">
        <v>465</v>
      </c>
      <c r="I23" s="174" t="s">
        <v>28</v>
      </c>
      <c r="J23" s="174"/>
      <c r="K23" s="174"/>
      <c r="L23" s="174"/>
      <c r="M23" s="174"/>
      <c r="N23" s="174" t="s">
        <v>241</v>
      </c>
      <c r="O23" s="174"/>
      <c r="P23" s="174"/>
      <c r="Q23" s="174"/>
      <c r="R23" s="147"/>
      <c r="S23" s="174"/>
      <c r="T23" s="338" t="s">
        <v>28</v>
      </c>
      <c r="U23" s="187"/>
      <c r="V23" s="174"/>
      <c r="W23" s="170" t="s">
        <v>240</v>
      </c>
      <c r="X23" s="172"/>
    </row>
    <row r="24" spans="1:24" s="38" customFormat="1" ht="34.9" customHeight="1" x14ac:dyDescent="0.2">
      <c r="A24" s="65">
        <v>8</v>
      </c>
      <c r="B24" s="67" t="s">
        <v>5</v>
      </c>
      <c r="C24" s="82" t="s">
        <v>82</v>
      </c>
      <c r="D24" s="85" t="s">
        <v>129</v>
      </c>
      <c r="E24" s="86">
        <v>151069</v>
      </c>
      <c r="F24" s="81" t="s">
        <v>147</v>
      </c>
      <c r="G24" s="206">
        <v>50</v>
      </c>
      <c r="H24" s="206">
        <v>0</v>
      </c>
      <c r="I24" s="174" t="s">
        <v>28</v>
      </c>
      <c r="J24" s="174"/>
      <c r="K24" s="174"/>
      <c r="L24" s="174"/>
      <c r="M24" s="174"/>
      <c r="N24" s="174" t="s">
        <v>241</v>
      </c>
      <c r="O24" s="174"/>
      <c r="P24" s="174"/>
      <c r="Q24" s="174"/>
      <c r="R24" s="147"/>
      <c r="S24" s="187"/>
      <c r="T24" s="187" t="s">
        <v>28</v>
      </c>
      <c r="U24" s="187"/>
      <c r="V24" s="187"/>
      <c r="W24" s="171"/>
      <c r="X24" s="352"/>
    </row>
    <row r="25" spans="1:24" s="38" customFormat="1" ht="30" customHeight="1" x14ac:dyDescent="0.2">
      <c r="A25" s="65">
        <v>9</v>
      </c>
      <c r="B25" s="66" t="s">
        <v>5</v>
      </c>
      <c r="C25" s="81" t="s">
        <v>228</v>
      </c>
      <c r="D25" s="85" t="s">
        <v>223</v>
      </c>
      <c r="E25" s="86">
        <v>152054</v>
      </c>
      <c r="F25" s="81" t="s">
        <v>229</v>
      </c>
      <c r="G25" s="206">
        <v>50</v>
      </c>
      <c r="H25" s="206">
        <v>7</v>
      </c>
      <c r="I25" s="174" t="s">
        <v>94</v>
      </c>
      <c r="J25" s="161"/>
      <c r="K25" s="161"/>
      <c r="L25" s="161"/>
      <c r="M25" s="161"/>
      <c r="N25" s="174"/>
      <c r="O25" s="161"/>
      <c r="P25" s="161"/>
      <c r="Q25" s="166"/>
      <c r="R25" s="162"/>
      <c r="S25" s="161"/>
      <c r="T25" s="161"/>
      <c r="U25" s="187"/>
      <c r="V25" s="170"/>
      <c r="W25" s="172"/>
    </row>
    <row r="26" spans="1:24" s="38" customFormat="1" ht="32.25" customHeight="1" x14ac:dyDescent="0.2">
      <c r="A26" s="65">
        <v>10</v>
      </c>
      <c r="B26" s="64" t="s">
        <v>2</v>
      </c>
      <c r="C26" s="81" t="s">
        <v>35</v>
      </c>
      <c r="D26" s="85" t="s">
        <v>120</v>
      </c>
      <c r="E26" s="86">
        <v>123452</v>
      </c>
      <c r="F26" s="81" t="s">
        <v>335</v>
      </c>
      <c r="G26" s="207">
        <v>500</v>
      </c>
      <c r="H26" s="207">
        <v>341</v>
      </c>
      <c r="I26" s="174" t="s">
        <v>94</v>
      </c>
      <c r="J26" s="174">
        <v>3</v>
      </c>
      <c r="K26" s="174">
        <v>2</v>
      </c>
      <c r="L26" s="174">
        <v>2</v>
      </c>
      <c r="M26" s="174"/>
      <c r="N26" s="174">
        <v>2</v>
      </c>
      <c r="O26" s="174"/>
      <c r="P26" s="174">
        <v>2</v>
      </c>
      <c r="Q26" s="174">
        <v>5</v>
      </c>
      <c r="R26" s="147"/>
      <c r="S26" s="174" t="s">
        <v>100</v>
      </c>
      <c r="T26" s="174">
        <v>3</v>
      </c>
      <c r="U26" s="187">
        <f t="shared" si="0"/>
        <v>2.7142857142857144</v>
      </c>
      <c r="V26" s="187"/>
      <c r="W26" s="170" t="s">
        <v>242</v>
      </c>
      <c r="X26" s="172"/>
    </row>
    <row r="27" spans="1:24" s="38" customFormat="1" ht="36" customHeight="1" x14ac:dyDescent="0.2">
      <c r="A27" s="65">
        <v>11</v>
      </c>
      <c r="B27" s="66" t="s">
        <v>40</v>
      </c>
      <c r="C27" s="83" t="s">
        <v>51</v>
      </c>
      <c r="D27" s="92" t="s">
        <v>60</v>
      </c>
      <c r="E27" s="89">
        <v>122645</v>
      </c>
      <c r="F27" s="81" t="s">
        <v>263</v>
      </c>
      <c r="G27" s="207">
        <v>600</v>
      </c>
      <c r="H27" s="207">
        <v>723</v>
      </c>
      <c r="I27" s="174" t="s">
        <v>28</v>
      </c>
      <c r="J27" s="174">
        <v>2</v>
      </c>
      <c r="K27" s="174">
        <v>2</v>
      </c>
      <c r="L27" s="174">
        <v>3</v>
      </c>
      <c r="M27" s="174"/>
      <c r="N27" s="174" t="s">
        <v>241</v>
      </c>
      <c r="O27" s="174"/>
      <c r="P27" s="174">
        <v>2</v>
      </c>
      <c r="Q27" s="174">
        <v>4</v>
      </c>
      <c r="R27" s="147"/>
      <c r="S27" s="174">
        <v>5</v>
      </c>
      <c r="T27" s="174" t="s">
        <v>28</v>
      </c>
      <c r="U27" s="187">
        <f t="shared" si="0"/>
        <v>3</v>
      </c>
      <c r="V27" s="187"/>
      <c r="W27" s="170"/>
      <c r="X27" s="172"/>
    </row>
    <row r="28" spans="1:24" s="38" customFormat="1" ht="31.5" customHeight="1" x14ac:dyDescent="0.2">
      <c r="A28" s="65">
        <v>12</v>
      </c>
      <c r="B28" s="66" t="s">
        <v>41</v>
      </c>
      <c r="C28" s="83" t="s">
        <v>163</v>
      </c>
      <c r="D28" s="85" t="s">
        <v>54</v>
      </c>
      <c r="E28" s="86">
        <v>478299</v>
      </c>
      <c r="F28" s="81" t="s">
        <v>278</v>
      </c>
      <c r="G28" s="207">
        <v>90</v>
      </c>
      <c r="H28" s="207">
        <v>100</v>
      </c>
      <c r="I28" s="174" t="s">
        <v>94</v>
      </c>
      <c r="J28" s="174">
        <v>5</v>
      </c>
      <c r="K28" s="174">
        <v>5</v>
      </c>
      <c r="L28" s="174">
        <v>5</v>
      </c>
      <c r="M28" s="174"/>
      <c r="N28" s="174">
        <v>5</v>
      </c>
      <c r="O28" s="174"/>
      <c r="P28" s="174">
        <v>5</v>
      </c>
      <c r="Q28" s="174">
        <v>5</v>
      </c>
      <c r="R28" s="147"/>
      <c r="S28" s="174">
        <v>5</v>
      </c>
      <c r="T28" s="174">
        <v>3</v>
      </c>
      <c r="U28" s="187">
        <f t="shared" si="0"/>
        <v>4.75</v>
      </c>
      <c r="V28" s="187"/>
      <c r="W28" s="167"/>
      <c r="X28" s="353"/>
    </row>
    <row r="29" spans="1:24" s="38" customFormat="1" ht="33" customHeight="1" x14ac:dyDescent="0.2">
      <c r="A29" s="65">
        <v>13</v>
      </c>
      <c r="B29" s="67" t="s">
        <v>41</v>
      </c>
      <c r="C29" s="82" t="s">
        <v>221</v>
      </c>
      <c r="D29" s="85" t="s">
        <v>220</v>
      </c>
      <c r="E29" s="86">
        <v>376133</v>
      </c>
      <c r="F29" s="81" t="s">
        <v>230</v>
      </c>
      <c r="G29" s="207">
        <v>200</v>
      </c>
      <c r="H29" s="207">
        <v>72</v>
      </c>
      <c r="I29" s="174" t="s">
        <v>94</v>
      </c>
      <c r="J29" s="174" t="s">
        <v>100</v>
      </c>
      <c r="K29" s="174">
        <v>2</v>
      </c>
      <c r="L29" s="174">
        <v>2</v>
      </c>
      <c r="M29" s="174"/>
      <c r="N29" s="174">
        <v>3</v>
      </c>
      <c r="O29" s="174"/>
      <c r="P29" s="174" t="s">
        <v>100</v>
      </c>
      <c r="Q29" s="174" t="s">
        <v>100</v>
      </c>
      <c r="R29" s="147"/>
      <c r="S29" s="174">
        <v>4</v>
      </c>
      <c r="T29" s="174">
        <v>4</v>
      </c>
      <c r="U29" s="187">
        <f t="shared" si="0"/>
        <v>3</v>
      </c>
      <c r="V29" s="187"/>
      <c r="W29" s="170"/>
      <c r="X29" s="172"/>
    </row>
    <row r="30" spans="1:24" s="38" customFormat="1" ht="41.25" customHeight="1" x14ac:dyDescent="0.2">
      <c r="A30" s="65">
        <v>14</v>
      </c>
      <c r="B30" s="66" t="s">
        <v>4</v>
      </c>
      <c r="C30" s="170" t="s">
        <v>57</v>
      </c>
      <c r="D30" s="92" t="s">
        <v>148</v>
      </c>
      <c r="E30" s="89">
        <v>142630</v>
      </c>
      <c r="F30" s="81" t="s">
        <v>279</v>
      </c>
      <c r="G30" s="207">
        <v>200</v>
      </c>
      <c r="H30" s="207">
        <v>449</v>
      </c>
      <c r="I30" s="174" t="s">
        <v>94</v>
      </c>
      <c r="J30" s="174">
        <v>4</v>
      </c>
      <c r="K30" s="174">
        <v>3</v>
      </c>
      <c r="L30" s="174">
        <v>3</v>
      </c>
      <c r="M30" s="174"/>
      <c r="N30" s="174">
        <v>3</v>
      </c>
      <c r="O30" s="174"/>
      <c r="P30" s="174">
        <v>4</v>
      </c>
      <c r="Q30" s="174">
        <v>4</v>
      </c>
      <c r="R30" s="147"/>
      <c r="S30" s="174">
        <v>4</v>
      </c>
      <c r="T30" s="174">
        <v>5</v>
      </c>
      <c r="U30" s="187">
        <f t="shared" si="0"/>
        <v>3.75</v>
      </c>
      <c r="V30" s="187"/>
      <c r="W30" s="170"/>
      <c r="X30" s="172"/>
    </row>
    <row r="31" spans="1:24" s="38" customFormat="1" ht="34.5" customHeight="1" x14ac:dyDescent="0.2">
      <c r="A31" s="65">
        <v>15</v>
      </c>
      <c r="B31" s="66" t="s">
        <v>3</v>
      </c>
      <c r="C31" s="170" t="s">
        <v>74</v>
      </c>
      <c r="D31" s="92" t="s">
        <v>63</v>
      </c>
      <c r="E31" s="89">
        <v>122434</v>
      </c>
      <c r="F31" s="81" t="s">
        <v>244</v>
      </c>
      <c r="G31" s="207">
        <v>200</v>
      </c>
      <c r="H31" s="207">
        <v>4</v>
      </c>
      <c r="I31" s="174" t="s">
        <v>94</v>
      </c>
      <c r="J31" s="174" t="s">
        <v>100</v>
      </c>
      <c r="K31" s="174">
        <v>2</v>
      </c>
      <c r="L31" s="174" t="s">
        <v>100</v>
      </c>
      <c r="M31" s="174"/>
      <c r="N31" s="174">
        <v>4</v>
      </c>
      <c r="O31" s="174"/>
      <c r="P31" s="174">
        <v>4</v>
      </c>
      <c r="Q31" s="174">
        <v>3</v>
      </c>
      <c r="R31" s="147"/>
      <c r="S31" s="174" t="s">
        <v>100</v>
      </c>
      <c r="T31" s="174">
        <v>1</v>
      </c>
      <c r="U31" s="187">
        <f t="shared" si="0"/>
        <v>2.8</v>
      </c>
      <c r="V31" s="187"/>
      <c r="W31" s="170"/>
      <c r="X31" s="172"/>
    </row>
    <row r="32" spans="1:24" s="38" customFormat="1" ht="36" customHeight="1" x14ac:dyDescent="0.2">
      <c r="A32" s="65">
        <v>16</v>
      </c>
      <c r="B32" s="64" t="s">
        <v>211</v>
      </c>
      <c r="C32" s="81" t="s">
        <v>78</v>
      </c>
      <c r="D32" s="92" t="s">
        <v>71</v>
      </c>
      <c r="E32" s="89">
        <v>334588</v>
      </c>
      <c r="F32" s="81" t="s">
        <v>177</v>
      </c>
      <c r="G32" s="207">
        <v>120</v>
      </c>
      <c r="H32" s="207">
        <v>235</v>
      </c>
      <c r="I32" s="174" t="s">
        <v>28</v>
      </c>
      <c r="J32" s="174">
        <v>1</v>
      </c>
      <c r="K32" s="174">
        <v>1</v>
      </c>
      <c r="L32" s="174">
        <v>1</v>
      </c>
      <c r="M32" s="174"/>
      <c r="N32" s="174" t="s">
        <v>241</v>
      </c>
      <c r="O32" s="174"/>
      <c r="P32" s="174" t="s">
        <v>241</v>
      </c>
      <c r="Q32" s="174" t="s">
        <v>241</v>
      </c>
      <c r="R32" s="147"/>
      <c r="S32" s="339">
        <v>5</v>
      </c>
      <c r="T32" s="187" t="s">
        <v>28</v>
      </c>
      <c r="U32" s="187">
        <f t="shared" si="0"/>
        <v>2</v>
      </c>
      <c r="V32" s="187"/>
      <c r="W32" s="170" t="s">
        <v>248</v>
      </c>
      <c r="X32" s="172"/>
    </row>
    <row r="33" spans="1:24" s="38" customFormat="1" ht="49.5" customHeight="1" x14ac:dyDescent="0.2">
      <c r="A33" s="65">
        <v>17</v>
      </c>
      <c r="B33" s="66" t="s">
        <v>9</v>
      </c>
      <c r="C33" s="170" t="s">
        <v>66</v>
      </c>
      <c r="D33" s="85" t="s">
        <v>144</v>
      </c>
      <c r="E33" s="86">
        <v>456609</v>
      </c>
      <c r="F33" s="81" t="s">
        <v>178</v>
      </c>
      <c r="G33" s="206">
        <v>50</v>
      </c>
      <c r="H33" s="206">
        <v>76</v>
      </c>
      <c r="I33" s="174" t="s">
        <v>94</v>
      </c>
      <c r="J33" s="174">
        <v>4</v>
      </c>
      <c r="K33" s="174" t="s">
        <v>100</v>
      </c>
      <c r="L33" s="174" t="s">
        <v>100</v>
      </c>
      <c r="M33" s="174"/>
      <c r="N33" s="174">
        <v>4</v>
      </c>
      <c r="O33" s="174"/>
      <c r="P33" s="174">
        <v>3</v>
      </c>
      <c r="Q33" s="174">
        <v>4</v>
      </c>
      <c r="R33" s="147"/>
      <c r="S33" s="174">
        <v>4</v>
      </c>
      <c r="T33" s="339">
        <v>3</v>
      </c>
      <c r="U33" s="187">
        <f t="shared" si="0"/>
        <v>3.6666666666666665</v>
      </c>
      <c r="V33" s="187"/>
      <c r="W33" s="170"/>
      <c r="X33" s="353"/>
    </row>
    <row r="34" spans="1:24" s="38" customFormat="1" ht="48" customHeight="1" x14ac:dyDescent="0.2">
      <c r="A34" s="65">
        <v>18</v>
      </c>
      <c r="B34" s="66" t="s">
        <v>10</v>
      </c>
      <c r="C34" s="170" t="s">
        <v>336</v>
      </c>
      <c r="D34" s="85" t="s">
        <v>142</v>
      </c>
      <c r="E34" s="86" t="s">
        <v>140</v>
      </c>
      <c r="F34" s="81" t="s">
        <v>264</v>
      </c>
      <c r="G34" s="206">
        <v>500</v>
      </c>
      <c r="H34" s="206">
        <f>491+21</f>
        <v>512</v>
      </c>
      <c r="I34" s="174" t="s">
        <v>28</v>
      </c>
      <c r="J34" s="174">
        <v>3</v>
      </c>
      <c r="K34" s="174"/>
      <c r="L34" s="174" t="s">
        <v>241</v>
      </c>
      <c r="M34" s="174"/>
      <c r="N34" s="174" t="s">
        <v>241</v>
      </c>
      <c r="O34" s="174"/>
      <c r="P34" s="174">
        <v>3</v>
      </c>
      <c r="Q34" s="174"/>
      <c r="R34" s="147"/>
      <c r="S34" s="174"/>
      <c r="T34" s="174"/>
      <c r="U34" s="187">
        <f t="shared" si="0"/>
        <v>3</v>
      </c>
      <c r="V34" s="174"/>
      <c r="W34" s="171"/>
      <c r="X34" s="352"/>
    </row>
    <row r="35" spans="1:24" ht="43.5" customHeight="1" x14ac:dyDescent="0.2">
      <c r="A35" s="65">
        <v>19</v>
      </c>
      <c r="B35" s="67" t="s">
        <v>10</v>
      </c>
      <c r="C35" s="81" t="s">
        <v>222</v>
      </c>
      <c r="D35" s="85"/>
      <c r="E35" s="86">
        <v>372529</v>
      </c>
      <c r="F35" s="81" t="s">
        <v>266</v>
      </c>
      <c r="G35" s="206">
        <v>50</v>
      </c>
      <c r="H35" s="206">
        <v>79</v>
      </c>
      <c r="I35" s="174" t="s">
        <v>94</v>
      </c>
      <c r="J35" s="174">
        <v>3</v>
      </c>
      <c r="K35" s="174">
        <v>3</v>
      </c>
      <c r="L35" s="174">
        <v>3</v>
      </c>
      <c r="M35" s="174"/>
      <c r="N35" s="174">
        <v>3</v>
      </c>
      <c r="O35" s="174"/>
      <c r="P35" s="174">
        <v>3</v>
      </c>
      <c r="Q35" s="174">
        <v>3</v>
      </c>
      <c r="R35" s="147"/>
      <c r="S35" s="174">
        <v>3</v>
      </c>
      <c r="T35" s="174">
        <v>4</v>
      </c>
      <c r="U35" s="187">
        <f t="shared" si="0"/>
        <v>3.125</v>
      </c>
      <c r="V35" s="187"/>
      <c r="W35" s="171"/>
      <c r="X35" s="354"/>
    </row>
    <row r="36" spans="1:24" s="363" customFormat="1" ht="48.75" customHeight="1" x14ac:dyDescent="0.2">
      <c r="A36" s="130"/>
      <c r="B36" s="131" t="s">
        <v>5</v>
      </c>
      <c r="C36" s="132" t="s">
        <v>270</v>
      </c>
      <c r="D36" s="133"/>
      <c r="E36" s="134"/>
      <c r="F36" s="132" t="s">
        <v>271</v>
      </c>
      <c r="G36" s="313"/>
      <c r="H36" s="313"/>
      <c r="I36" s="330"/>
      <c r="J36" s="330"/>
      <c r="K36" s="330"/>
      <c r="L36" s="330"/>
      <c r="M36" s="330"/>
      <c r="N36" s="330"/>
      <c r="O36" s="330"/>
      <c r="P36" s="330"/>
      <c r="Q36" s="330"/>
      <c r="R36" s="359"/>
      <c r="S36" s="330"/>
      <c r="T36" s="330"/>
      <c r="U36" s="187"/>
      <c r="V36" s="360"/>
      <c r="W36" s="361"/>
      <c r="X36" s="362"/>
    </row>
    <row r="37" spans="1:24" s="363" customFormat="1" ht="43.5" customHeight="1" x14ac:dyDescent="0.2">
      <c r="A37" s="130"/>
      <c r="B37" s="131" t="s">
        <v>41</v>
      </c>
      <c r="C37" s="132" t="s">
        <v>268</v>
      </c>
      <c r="D37" s="133"/>
      <c r="E37" s="134"/>
      <c r="F37" s="132" t="s">
        <v>269</v>
      </c>
      <c r="G37" s="313"/>
      <c r="H37" s="313"/>
      <c r="I37" s="330"/>
      <c r="J37" s="330"/>
      <c r="K37" s="330"/>
      <c r="L37" s="330"/>
      <c r="M37" s="330"/>
      <c r="N37" s="330"/>
      <c r="O37" s="330"/>
      <c r="P37" s="330"/>
      <c r="Q37" s="330"/>
      <c r="R37" s="359"/>
      <c r="S37" s="330"/>
      <c r="T37" s="330"/>
      <c r="U37" s="187"/>
      <c r="V37" s="360"/>
      <c r="W37" s="361"/>
      <c r="X37" s="362"/>
    </row>
    <row r="38" spans="1:24" s="317" customFormat="1" ht="33.75" customHeight="1" x14ac:dyDescent="0.2">
      <c r="A38" s="312"/>
      <c r="B38" s="219" t="s">
        <v>3</v>
      </c>
      <c r="C38" s="222" t="s">
        <v>254</v>
      </c>
      <c r="D38" s="221" t="s">
        <v>54</v>
      </c>
      <c r="E38" s="221" t="s">
        <v>54</v>
      </c>
      <c r="F38" s="222" t="s">
        <v>274</v>
      </c>
      <c r="G38" s="313" t="s">
        <v>204</v>
      </c>
      <c r="H38" s="313"/>
      <c r="I38" s="330" t="s">
        <v>94</v>
      </c>
      <c r="J38" s="314">
        <v>4</v>
      </c>
      <c r="K38" s="314">
        <v>4</v>
      </c>
      <c r="L38" s="314">
        <v>4</v>
      </c>
      <c r="M38" s="312"/>
      <c r="N38" s="314"/>
      <c r="O38" s="312"/>
      <c r="P38" s="336">
        <v>5</v>
      </c>
      <c r="Q38" s="336">
        <v>5</v>
      </c>
      <c r="R38" s="312"/>
      <c r="S38" s="314">
        <v>3</v>
      </c>
      <c r="T38" s="330">
        <v>4</v>
      </c>
      <c r="U38" s="187">
        <f t="shared" si="0"/>
        <v>4.1428571428571432</v>
      </c>
      <c r="V38" s="316"/>
      <c r="W38" s="315" t="s">
        <v>243</v>
      </c>
      <c r="X38" s="357" t="s">
        <v>262</v>
      </c>
    </row>
    <row r="39" spans="1:24" ht="37.5" customHeight="1" x14ac:dyDescent="0.2">
      <c r="A39" s="47"/>
      <c r="B39" s="219" t="s">
        <v>11</v>
      </c>
      <c r="C39" s="220" t="s">
        <v>213</v>
      </c>
      <c r="D39" s="221" t="s">
        <v>54</v>
      </c>
      <c r="E39" s="221" t="s">
        <v>54</v>
      </c>
      <c r="F39" s="222" t="s">
        <v>209</v>
      </c>
      <c r="G39" s="313" t="s">
        <v>204</v>
      </c>
      <c r="H39" s="313"/>
      <c r="I39" s="330" t="s">
        <v>94</v>
      </c>
      <c r="J39" s="314">
        <v>4</v>
      </c>
      <c r="K39" s="314">
        <v>4</v>
      </c>
      <c r="L39" s="314">
        <v>4</v>
      </c>
      <c r="M39" s="314"/>
      <c r="N39" s="314">
        <v>4</v>
      </c>
      <c r="O39" s="314"/>
      <c r="P39" s="336">
        <v>5</v>
      </c>
      <c r="Q39" s="336">
        <v>5</v>
      </c>
      <c r="R39" s="314"/>
      <c r="S39" s="314">
        <v>3</v>
      </c>
      <c r="T39" s="314">
        <v>4</v>
      </c>
      <c r="U39" s="187">
        <f t="shared" si="0"/>
        <v>4.125</v>
      </c>
      <c r="V39" s="3"/>
      <c r="W39" s="49" t="s">
        <v>245</v>
      </c>
      <c r="X39" s="357" t="s">
        <v>262</v>
      </c>
    </row>
    <row r="40" spans="1:24" s="38" customFormat="1" ht="39" customHeight="1" x14ac:dyDescent="0.2">
      <c r="A40" s="47"/>
      <c r="B40" s="219" t="s">
        <v>11</v>
      </c>
      <c r="C40" s="223" t="s">
        <v>246</v>
      </c>
      <c r="D40" s="221" t="s">
        <v>54</v>
      </c>
      <c r="E40" s="221" t="s">
        <v>54</v>
      </c>
      <c r="F40" s="222" t="s">
        <v>275</v>
      </c>
      <c r="G40" s="313" t="s">
        <v>204</v>
      </c>
      <c r="H40" s="313"/>
      <c r="I40" s="330" t="s">
        <v>94</v>
      </c>
      <c r="J40" s="314">
        <v>4</v>
      </c>
      <c r="K40" s="314" t="s">
        <v>100</v>
      </c>
      <c r="L40" s="314">
        <v>5</v>
      </c>
      <c r="M40" s="314"/>
      <c r="N40" s="314"/>
      <c r="O40" s="314"/>
      <c r="P40" s="336">
        <v>5</v>
      </c>
      <c r="Q40" s="336"/>
      <c r="R40" s="314"/>
      <c r="S40" s="314">
        <v>3</v>
      </c>
      <c r="T40" s="314">
        <v>4</v>
      </c>
      <c r="U40" s="187">
        <f t="shared" si="0"/>
        <v>4.2</v>
      </c>
      <c r="V40" s="316"/>
      <c r="W40" s="315" t="s">
        <v>247</v>
      </c>
      <c r="X40" s="100"/>
    </row>
    <row r="41" spans="1:24" s="38" customFormat="1" ht="39" customHeight="1" x14ac:dyDescent="0.2">
      <c r="A41" s="47"/>
      <c r="B41" s="219" t="s">
        <v>11</v>
      </c>
      <c r="C41" s="223" t="s">
        <v>272</v>
      </c>
      <c r="D41" s="221"/>
      <c r="E41" s="221"/>
      <c r="F41" s="222" t="s">
        <v>273</v>
      </c>
      <c r="G41" s="313"/>
      <c r="H41" s="313"/>
      <c r="I41" s="330"/>
      <c r="J41" s="314"/>
      <c r="K41" s="314"/>
      <c r="L41" s="314"/>
      <c r="M41" s="314"/>
      <c r="N41" s="314"/>
      <c r="O41" s="314"/>
      <c r="P41" s="336"/>
      <c r="Q41" s="336"/>
      <c r="R41" s="314"/>
      <c r="S41" s="314"/>
      <c r="T41" s="314"/>
      <c r="U41" s="187"/>
      <c r="V41" s="316"/>
      <c r="W41" s="315"/>
      <c r="X41" s="100"/>
    </row>
    <row r="42" spans="1:24" s="38" customFormat="1" ht="45" customHeight="1" x14ac:dyDescent="0.2">
      <c r="A42" s="47"/>
      <c r="B42" s="219" t="s">
        <v>211</v>
      </c>
      <c r="C42" s="223" t="s">
        <v>215</v>
      </c>
      <c r="D42" s="221" t="s">
        <v>54</v>
      </c>
      <c r="E42" s="221" t="s">
        <v>54</v>
      </c>
      <c r="F42" s="222" t="s">
        <v>212</v>
      </c>
      <c r="G42" s="206" t="s">
        <v>204</v>
      </c>
      <c r="H42" s="206"/>
      <c r="I42" s="330" t="s">
        <v>94</v>
      </c>
      <c r="J42" s="314">
        <v>4</v>
      </c>
      <c r="K42" s="314" t="s">
        <v>100</v>
      </c>
      <c r="L42" s="314">
        <v>4</v>
      </c>
      <c r="M42" s="314"/>
      <c r="N42" s="314">
        <v>4.5</v>
      </c>
      <c r="O42" s="314"/>
      <c r="P42" s="336">
        <v>4</v>
      </c>
      <c r="Q42" s="336">
        <v>4</v>
      </c>
      <c r="R42" s="314"/>
      <c r="S42" s="314">
        <v>3</v>
      </c>
      <c r="T42" s="314">
        <v>4</v>
      </c>
      <c r="U42" s="187">
        <f t="shared" si="0"/>
        <v>3.9285714285714284</v>
      </c>
      <c r="V42" s="49" t="s">
        <v>255</v>
      </c>
      <c r="W42" s="49" t="s">
        <v>245</v>
      </c>
      <c r="X42" s="357" t="s">
        <v>262</v>
      </c>
    </row>
    <row r="43" spans="1:24" s="38" customFormat="1" ht="45" customHeight="1" x14ac:dyDescent="0.2">
      <c r="A43" s="47"/>
      <c r="B43" s="219" t="s">
        <v>42</v>
      </c>
      <c r="C43" s="223" t="s">
        <v>214</v>
      </c>
      <c r="D43" s="221" t="s">
        <v>54</v>
      </c>
      <c r="E43" s="221" t="s">
        <v>54</v>
      </c>
      <c r="F43" s="222" t="s">
        <v>210</v>
      </c>
      <c r="G43" s="313" t="s">
        <v>204</v>
      </c>
      <c r="H43" s="313"/>
      <c r="I43" s="330" t="s">
        <v>94</v>
      </c>
      <c r="J43" s="314">
        <v>5</v>
      </c>
      <c r="K43" s="314" t="s">
        <v>100</v>
      </c>
      <c r="L43" s="314">
        <v>4</v>
      </c>
      <c r="M43" s="314"/>
      <c r="N43" s="314">
        <v>5</v>
      </c>
      <c r="O43" s="314"/>
      <c r="P43" s="336">
        <v>5</v>
      </c>
      <c r="Q43" s="336">
        <v>5</v>
      </c>
      <c r="R43" s="314"/>
      <c r="S43" s="314">
        <v>3</v>
      </c>
      <c r="T43" s="314">
        <v>4</v>
      </c>
      <c r="U43" s="187">
        <f t="shared" si="0"/>
        <v>4.4285714285714288</v>
      </c>
      <c r="V43" s="49"/>
      <c r="W43" s="49" t="s">
        <v>245</v>
      </c>
      <c r="X43" s="357" t="s">
        <v>262</v>
      </c>
    </row>
    <row r="44" spans="1:24" s="385" customFormat="1" ht="45" customHeight="1" x14ac:dyDescent="0.2">
      <c r="A44" s="374"/>
      <c r="B44" s="375" t="s">
        <v>276</v>
      </c>
      <c r="C44" s="376" t="s">
        <v>267</v>
      </c>
      <c r="D44" s="377"/>
      <c r="E44" s="377"/>
      <c r="F44" s="378"/>
      <c r="G44" s="379"/>
      <c r="H44" s="379"/>
      <c r="I44" s="380"/>
      <c r="J44" s="381"/>
      <c r="K44" s="381"/>
      <c r="L44" s="381"/>
      <c r="M44" s="381"/>
      <c r="N44" s="381"/>
      <c r="O44" s="381"/>
      <c r="P44" s="382"/>
      <c r="Q44" s="382"/>
      <c r="R44" s="381"/>
      <c r="S44" s="381"/>
      <c r="T44" s="381"/>
      <c r="U44" s="187"/>
      <c r="V44" s="383"/>
      <c r="W44" s="383"/>
      <c r="X44" s="384"/>
    </row>
    <row r="45" spans="1:24" s="328" customFormat="1" ht="33.75" customHeight="1" x14ac:dyDescent="0.2">
      <c r="A45" s="318">
        <v>20</v>
      </c>
      <c r="B45" s="319" t="s">
        <v>5</v>
      </c>
      <c r="C45" s="320" t="s">
        <v>165</v>
      </c>
      <c r="D45" s="321" t="s">
        <v>54</v>
      </c>
      <c r="E45" s="322" t="s">
        <v>54</v>
      </c>
      <c r="F45" s="323" t="s">
        <v>72</v>
      </c>
      <c r="G45" s="324" t="s">
        <v>204</v>
      </c>
      <c r="H45" s="324"/>
      <c r="I45" s="325"/>
      <c r="J45" s="325"/>
      <c r="K45" s="325"/>
      <c r="L45" s="325"/>
      <c r="M45" s="325"/>
      <c r="N45" s="325"/>
      <c r="O45" s="325"/>
      <c r="P45" s="325" t="s">
        <v>100</v>
      </c>
      <c r="Q45" s="325"/>
      <c r="R45" s="340"/>
      <c r="S45" s="325" t="s">
        <v>100</v>
      </c>
      <c r="T45" s="325" t="s">
        <v>100</v>
      </c>
      <c r="U45" s="187"/>
      <c r="V45" s="326"/>
      <c r="W45" s="327"/>
      <c r="X45" s="355"/>
    </row>
    <row r="46" spans="1:24" s="328" customFormat="1" ht="34.5" customHeight="1" x14ac:dyDescent="0.2">
      <c r="A46" s="318">
        <v>22</v>
      </c>
      <c r="B46" s="319" t="s">
        <v>5</v>
      </c>
      <c r="C46" s="320" t="s">
        <v>39</v>
      </c>
      <c r="D46" s="321" t="s">
        <v>64</v>
      </c>
      <c r="E46" s="322" t="s">
        <v>64</v>
      </c>
      <c r="F46" s="323" t="s">
        <v>233</v>
      </c>
      <c r="G46" s="324" t="s">
        <v>204</v>
      </c>
      <c r="H46" s="324"/>
      <c r="I46" s="325"/>
      <c r="J46" s="325">
        <v>5</v>
      </c>
      <c r="K46" s="325">
        <v>5</v>
      </c>
      <c r="L46" s="325">
        <v>4</v>
      </c>
      <c r="M46" s="325"/>
      <c r="N46" s="325"/>
      <c r="O46" s="325"/>
      <c r="P46" s="325">
        <v>4</v>
      </c>
      <c r="Q46" s="325"/>
      <c r="R46" s="340"/>
      <c r="S46" s="325" t="s">
        <v>100</v>
      </c>
      <c r="T46" s="325" t="s">
        <v>100</v>
      </c>
      <c r="U46" s="187">
        <f t="shared" si="0"/>
        <v>4.5</v>
      </c>
      <c r="V46" s="326"/>
      <c r="W46" s="327"/>
      <c r="X46" s="355"/>
    </row>
    <row r="47" spans="1:24" s="328" customFormat="1" ht="33.75" customHeight="1" x14ac:dyDescent="0.2">
      <c r="A47" s="318">
        <v>21</v>
      </c>
      <c r="B47" s="319" t="s">
        <v>4</v>
      </c>
      <c r="C47" s="320" t="s">
        <v>166</v>
      </c>
      <c r="D47" s="321" t="s">
        <v>54</v>
      </c>
      <c r="E47" s="322" t="s">
        <v>54</v>
      </c>
      <c r="F47" s="323" t="s">
        <v>72</v>
      </c>
      <c r="G47" s="324" t="s">
        <v>204</v>
      </c>
      <c r="H47" s="324"/>
      <c r="I47" s="325"/>
      <c r="J47" s="325">
        <v>5</v>
      </c>
      <c r="K47" s="325">
        <v>5</v>
      </c>
      <c r="L47" s="325">
        <v>5</v>
      </c>
      <c r="M47" s="325"/>
      <c r="N47" s="325"/>
      <c r="O47" s="325"/>
      <c r="P47" s="325">
        <v>5</v>
      </c>
      <c r="Q47" s="325"/>
      <c r="R47" s="340"/>
      <c r="S47" s="325" t="s">
        <v>100</v>
      </c>
      <c r="T47" s="325" t="s">
        <v>100</v>
      </c>
      <c r="U47" s="187">
        <f t="shared" si="0"/>
        <v>5</v>
      </c>
      <c r="V47" s="326"/>
      <c r="W47" s="327"/>
      <c r="X47" s="355"/>
    </row>
    <row r="48" spans="1:24" s="329" customFormat="1" ht="47.25" customHeight="1" x14ac:dyDescent="0.2">
      <c r="A48" s="318">
        <v>23</v>
      </c>
      <c r="B48" s="319" t="s">
        <v>9</v>
      </c>
      <c r="C48" s="320" t="s">
        <v>231</v>
      </c>
      <c r="D48" s="321" t="s">
        <v>54</v>
      </c>
      <c r="E48" s="322" t="s">
        <v>54</v>
      </c>
      <c r="F48" s="323" t="s">
        <v>234</v>
      </c>
      <c r="G48" s="324" t="s">
        <v>204</v>
      </c>
      <c r="H48" s="324"/>
      <c r="I48" s="325"/>
      <c r="J48" s="325">
        <v>5</v>
      </c>
      <c r="K48" s="325">
        <v>5</v>
      </c>
      <c r="L48" s="325">
        <v>5</v>
      </c>
      <c r="M48" s="325"/>
      <c r="N48" s="325"/>
      <c r="O48" s="325"/>
      <c r="P48" s="325">
        <v>3</v>
      </c>
      <c r="Q48" s="325"/>
      <c r="R48" s="340"/>
      <c r="S48" s="325" t="s">
        <v>100</v>
      </c>
      <c r="T48" s="325" t="s">
        <v>100</v>
      </c>
      <c r="U48" s="187">
        <f t="shared" si="0"/>
        <v>4.5</v>
      </c>
      <c r="V48" s="326"/>
      <c r="W48" s="327"/>
      <c r="X48" s="356"/>
    </row>
    <row r="49" spans="1:28" s="329" customFormat="1" ht="48.75" customHeight="1" x14ac:dyDescent="0.2">
      <c r="A49" s="318">
        <v>24</v>
      </c>
      <c r="B49" s="319" t="s">
        <v>10</v>
      </c>
      <c r="C49" s="323" t="s">
        <v>232</v>
      </c>
      <c r="D49" s="321" t="s">
        <v>54</v>
      </c>
      <c r="E49" s="322" t="s">
        <v>54</v>
      </c>
      <c r="F49" s="323" t="s">
        <v>235</v>
      </c>
      <c r="G49" s="324" t="s">
        <v>204</v>
      </c>
      <c r="H49" s="324"/>
      <c r="I49" s="325"/>
      <c r="J49" s="325"/>
      <c r="K49" s="325"/>
      <c r="L49" s="325" t="s">
        <v>100</v>
      </c>
      <c r="M49" s="325"/>
      <c r="N49" s="325"/>
      <c r="O49" s="325"/>
      <c r="P49" s="325" t="s">
        <v>100</v>
      </c>
      <c r="Q49" s="325"/>
      <c r="R49" s="340"/>
      <c r="S49" s="325" t="s">
        <v>100</v>
      </c>
      <c r="T49" s="325" t="s">
        <v>100</v>
      </c>
      <c r="U49" s="187"/>
      <c r="V49" s="326"/>
      <c r="W49" s="327"/>
      <c r="X49" s="356"/>
    </row>
    <row r="50" spans="1:28" ht="31.5" customHeight="1" x14ac:dyDescent="0.35">
      <c r="G50" s="217"/>
      <c r="H50" s="218"/>
    </row>
    <row r="59" spans="1:28" s="18" customFormat="1" x14ac:dyDescent="0.2">
      <c r="B59" s="9"/>
      <c r="C59" s="216"/>
      <c r="D59" s="216"/>
      <c r="E59" s="216"/>
      <c r="F59" s="216"/>
      <c r="G59" s="201"/>
      <c r="H59" s="201"/>
      <c r="N59" s="183"/>
      <c r="Q59" s="331"/>
      <c r="T59"/>
      <c r="U59" s="216"/>
      <c r="V59" s="337"/>
      <c r="W59"/>
      <c r="X59" s="348"/>
      <c r="Y59"/>
      <c r="Z59"/>
      <c r="AA59"/>
      <c r="AB59"/>
    </row>
    <row r="61" spans="1:28" s="18" customFormat="1" x14ac:dyDescent="0.2">
      <c r="B61" s="9"/>
      <c r="C61" s="216"/>
      <c r="D61" s="216"/>
      <c r="E61" s="216"/>
      <c r="F61" s="216"/>
      <c r="G61" s="201"/>
      <c r="H61" s="201"/>
      <c r="N61" s="183"/>
      <c r="Q61" s="331"/>
      <c r="T61"/>
      <c r="U61" s="216"/>
      <c r="V61" s="337"/>
      <c r="W61"/>
      <c r="X61" s="348"/>
      <c r="Y61"/>
      <c r="Z61"/>
      <c r="AA61"/>
      <c r="AB61"/>
    </row>
  </sheetData>
  <autoFilter ref="A10:W35" xr:uid="{00000000-0009-0000-0000-000001000000}"/>
  <mergeCells count="4">
    <mergeCell ref="A19:A20"/>
    <mergeCell ref="D9:E9"/>
    <mergeCell ref="G19:G20"/>
    <mergeCell ref="B19:B20"/>
  </mergeCells>
  <pageMargins left="0.45" right="0.45" top="0.5" bottom="0.5" header="0.05" footer="0.05"/>
  <pageSetup paperSize="17" scale="6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1"/>
  <sheetViews>
    <sheetView zoomScale="60" zoomScaleNormal="60" workbookViewId="0">
      <selection activeCell="U15" sqref="U15"/>
    </sheetView>
  </sheetViews>
  <sheetFormatPr defaultRowHeight="12.75" x14ac:dyDescent="0.2"/>
  <cols>
    <col min="1" max="1" width="7" style="18" customWidth="1"/>
    <col min="2" max="2" width="17.140625" style="9" customWidth="1"/>
    <col min="3" max="3" width="46.28515625" style="216" customWidth="1"/>
    <col min="4" max="4" width="14.140625" style="216" customWidth="1"/>
    <col min="5" max="5" width="10.85546875" style="216" customWidth="1"/>
    <col min="6" max="6" width="61" style="216" customWidth="1"/>
    <col min="7" max="7" width="25.85546875" style="201" customWidth="1"/>
    <col min="8" max="8" width="21.7109375" style="201" customWidth="1"/>
    <col min="9" max="9" width="15.140625" style="18" customWidth="1"/>
    <col min="10" max="10" width="8.7109375" style="18" customWidth="1"/>
    <col min="11" max="11" width="7.5703125" style="18" customWidth="1"/>
    <col min="12" max="13" width="7.85546875" style="18" customWidth="1"/>
    <col min="14" max="14" width="10.28515625" style="183"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16" customWidth="1"/>
    <col min="22" max="22" width="73.140625" customWidth="1"/>
    <col min="23" max="23" width="69.42578125" style="4" customWidth="1"/>
  </cols>
  <sheetData>
    <row r="1" spans="1:23" ht="20.25" x14ac:dyDescent="0.3">
      <c r="A1" s="17" t="s">
        <v>116</v>
      </c>
      <c r="C1" s="54"/>
      <c r="D1" s="507" t="s">
        <v>138</v>
      </c>
      <c r="E1" s="501"/>
      <c r="F1" s="234">
        <v>44452</v>
      </c>
    </row>
    <row r="2" spans="1:23" ht="20.25" x14ac:dyDescent="0.3">
      <c r="A2" s="17"/>
      <c r="C2" s="54"/>
      <c r="E2" s="235"/>
      <c r="F2" s="201"/>
      <c r="H2" s="18"/>
      <c r="M2" s="183"/>
      <c r="N2" s="18"/>
      <c r="P2" s="24"/>
      <c r="Q2" s="18"/>
      <c r="S2"/>
      <c r="T2" s="216"/>
      <c r="U2"/>
      <c r="V2" s="4"/>
      <c r="W2"/>
    </row>
    <row r="3" spans="1:23" ht="24.75" customHeight="1" x14ac:dyDescent="0.25">
      <c r="C3" s="236" t="s">
        <v>149</v>
      </c>
      <c r="D3" s="237" t="s">
        <v>225</v>
      </c>
      <c r="E3" s="212"/>
      <c r="F3" s="201"/>
      <c r="G3" s="238"/>
      <c r="H3" s="4"/>
      <c r="I3" s="4"/>
      <c r="M3" s="183"/>
      <c r="N3" s="18"/>
      <c r="P3" s="24"/>
      <c r="Q3" s="18"/>
      <c r="S3"/>
      <c r="T3" s="216"/>
      <c r="U3"/>
      <c r="V3" s="4"/>
      <c r="W3"/>
    </row>
    <row r="4" spans="1:23" ht="19.5" customHeight="1" x14ac:dyDescent="0.25">
      <c r="C4" s="239" t="s">
        <v>226</v>
      </c>
      <c r="F4" s="238"/>
      <c r="G4" s="238"/>
      <c r="H4" s="4"/>
      <c r="I4" s="4"/>
      <c r="M4" s="183"/>
      <c r="N4" s="18"/>
      <c r="P4" s="24"/>
      <c r="Q4" s="18"/>
      <c r="S4"/>
      <c r="T4" s="216"/>
      <c r="U4"/>
      <c r="V4" s="4"/>
      <c r="W4"/>
    </row>
    <row r="5" spans="1:23" ht="21.75" customHeight="1" x14ac:dyDescent="0.25">
      <c r="C5" s="240" t="s">
        <v>164</v>
      </c>
      <c r="D5" s="241"/>
      <c r="F5" s="201"/>
      <c r="H5" s="18"/>
      <c r="M5" s="183"/>
      <c r="N5" s="18"/>
      <c r="P5" s="24"/>
      <c r="Q5" s="18"/>
      <c r="S5"/>
      <c r="T5" s="216"/>
      <c r="U5"/>
      <c r="V5" s="4"/>
      <c r="W5"/>
    </row>
    <row r="6" spans="1:23" ht="15" x14ac:dyDescent="0.25">
      <c r="C6" s="242"/>
      <c r="D6" s="508"/>
      <c r="E6" s="508"/>
    </row>
    <row r="7" spans="1:23" s="101" customFormat="1" ht="96.75" customHeight="1" x14ac:dyDescent="0.2">
      <c r="A7" s="97" t="s">
        <v>13</v>
      </c>
      <c r="B7" s="98" t="s">
        <v>1</v>
      </c>
      <c r="C7" s="98" t="s">
        <v>43</v>
      </c>
      <c r="D7" s="98" t="s">
        <v>52</v>
      </c>
      <c r="E7" s="98" t="s">
        <v>48</v>
      </c>
      <c r="F7" s="98" t="s">
        <v>113</v>
      </c>
      <c r="G7" s="202" t="s">
        <v>205</v>
      </c>
      <c r="H7" s="202" t="s">
        <v>207</v>
      </c>
      <c r="I7" s="128" t="s">
        <v>14</v>
      </c>
      <c r="J7" s="243" t="s">
        <v>15</v>
      </c>
      <c r="K7" s="243" t="s">
        <v>16</v>
      </c>
      <c r="L7" s="243" t="s">
        <v>17</v>
      </c>
      <c r="M7" s="243" t="s">
        <v>18</v>
      </c>
      <c r="N7" s="244" t="s">
        <v>19</v>
      </c>
      <c r="O7" s="243" t="s">
        <v>20</v>
      </c>
      <c r="P7" s="243" t="s">
        <v>21</v>
      </c>
      <c r="Q7" s="243" t="s">
        <v>22</v>
      </c>
      <c r="R7" s="243" t="s">
        <v>23</v>
      </c>
      <c r="S7" s="243" t="s">
        <v>24</v>
      </c>
      <c r="T7" s="243" t="s">
        <v>25</v>
      </c>
      <c r="U7" s="129" t="s">
        <v>114</v>
      </c>
      <c r="V7" s="186" t="s">
        <v>30</v>
      </c>
      <c r="W7" s="188" t="s">
        <v>203</v>
      </c>
    </row>
    <row r="8" spans="1:23" ht="15.75" x14ac:dyDescent="0.25">
      <c r="A8" s="40"/>
      <c r="B8" s="76" t="s">
        <v>6</v>
      </c>
      <c r="C8" s="77"/>
      <c r="D8" s="77"/>
      <c r="E8" s="77"/>
      <c r="F8" s="77"/>
      <c r="G8" s="77"/>
      <c r="H8" s="77"/>
      <c r="I8" s="77"/>
      <c r="J8" s="77"/>
      <c r="K8" s="77"/>
      <c r="L8" s="77"/>
      <c r="M8" s="77"/>
      <c r="N8" s="175"/>
      <c r="O8" s="77"/>
      <c r="P8" s="77"/>
      <c r="Q8" s="77"/>
      <c r="R8" s="77"/>
      <c r="S8" s="77"/>
      <c r="T8" s="77"/>
      <c r="U8" s="77"/>
    </row>
    <row r="9" spans="1:23" s="38" customFormat="1" ht="15.75" x14ac:dyDescent="0.25">
      <c r="A9" s="245">
        <v>1</v>
      </c>
      <c r="B9" s="48" t="s">
        <v>6</v>
      </c>
      <c r="C9" s="49"/>
      <c r="D9" s="49"/>
      <c r="E9" s="57"/>
      <c r="F9" s="246" t="s">
        <v>69</v>
      </c>
      <c r="G9" s="213">
        <v>34800</v>
      </c>
      <c r="H9" s="213">
        <v>2000</v>
      </c>
      <c r="I9" s="247" t="s">
        <v>27</v>
      </c>
      <c r="J9" s="247"/>
      <c r="K9" s="247"/>
      <c r="L9" s="247"/>
      <c r="M9" s="247"/>
      <c r="N9" s="248"/>
      <c r="O9" s="247"/>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77"/>
      <c r="O10" s="79"/>
      <c r="P10" s="79"/>
      <c r="Q10" s="79"/>
      <c r="R10" s="79"/>
      <c r="S10" s="79"/>
      <c r="T10" s="79"/>
      <c r="U10" s="79"/>
      <c r="W10" s="39"/>
    </row>
    <row r="11" spans="1:23" s="38" customFormat="1" ht="15.75" x14ac:dyDescent="0.25">
      <c r="A11" s="245">
        <v>2</v>
      </c>
      <c r="B11" s="48" t="s">
        <v>29</v>
      </c>
      <c r="C11" s="49"/>
      <c r="D11" s="49"/>
      <c r="E11" s="57"/>
      <c r="F11" s="246" t="s">
        <v>134</v>
      </c>
      <c r="G11" s="249" t="s">
        <v>204</v>
      </c>
      <c r="H11" s="249" t="s">
        <v>204</v>
      </c>
      <c r="I11" s="247" t="s">
        <v>27</v>
      </c>
      <c r="J11" s="247"/>
      <c r="K11" s="247"/>
      <c r="L11" s="247"/>
      <c r="M11" s="247"/>
      <c r="N11" s="248"/>
      <c r="O11" s="247"/>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178"/>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179"/>
      <c r="O13" s="75"/>
      <c r="P13" s="75"/>
      <c r="Q13" s="75"/>
      <c r="R13" s="75"/>
      <c r="S13" s="75"/>
      <c r="T13" s="75"/>
      <c r="U13" s="75"/>
    </row>
    <row r="14" spans="1:23" ht="195.75" x14ac:dyDescent="0.25">
      <c r="A14" s="250"/>
      <c r="B14" s="251"/>
      <c r="C14" s="252"/>
      <c r="D14" s="251"/>
      <c r="E14" s="251"/>
      <c r="F14" s="252" t="s">
        <v>155</v>
      </c>
      <c r="G14" s="253">
        <f>SUM(G15:G36)</f>
        <v>6310</v>
      </c>
      <c r="H14" s="253">
        <f>SUM(H15:H36)</f>
        <v>1575</v>
      </c>
      <c r="I14" s="251"/>
      <c r="J14" s="251"/>
      <c r="K14" s="251"/>
      <c r="L14" s="251"/>
      <c r="M14" s="251"/>
      <c r="N14" s="254"/>
      <c r="O14" s="251"/>
      <c r="P14" s="251"/>
      <c r="Q14" s="169" t="s">
        <v>183</v>
      </c>
      <c r="R14" s="251"/>
      <c r="S14" s="251"/>
      <c r="T14" s="251"/>
      <c r="U14" s="251"/>
      <c r="V14" s="169"/>
    </row>
    <row r="15" spans="1:23" s="38" customFormat="1" ht="90" x14ac:dyDescent="0.2">
      <c r="A15" s="245">
        <v>3</v>
      </c>
      <c r="B15" s="255" t="s">
        <v>2</v>
      </c>
      <c r="C15" s="256" t="s">
        <v>35</v>
      </c>
      <c r="D15" s="257" t="s">
        <v>120</v>
      </c>
      <c r="E15" s="258">
        <v>123452</v>
      </c>
      <c r="F15" s="256" t="s">
        <v>180</v>
      </c>
      <c r="G15" s="259">
        <v>1400</v>
      </c>
      <c r="H15" s="259">
        <v>0</v>
      </c>
      <c r="I15" s="260" t="s">
        <v>94</v>
      </c>
      <c r="J15" s="261">
        <v>3</v>
      </c>
      <c r="K15" s="261">
        <v>1</v>
      </c>
      <c r="L15" s="261"/>
      <c r="M15" s="261"/>
      <c r="N15" s="260">
        <v>3</v>
      </c>
      <c r="O15" s="261"/>
      <c r="P15" s="261">
        <v>3</v>
      </c>
      <c r="Q15" s="262">
        <v>2</v>
      </c>
      <c r="R15" s="263"/>
      <c r="S15" s="261">
        <v>3</v>
      </c>
      <c r="T15" s="261">
        <v>3</v>
      </c>
      <c r="U15" s="264">
        <f>AVERAGE(J15:T15)</f>
        <v>2.5714285714285716</v>
      </c>
      <c r="V15" s="265" t="s">
        <v>188</v>
      </c>
      <c r="W15" s="266"/>
    </row>
    <row r="16" spans="1:23" s="38" customFormat="1" ht="45" x14ac:dyDescent="0.2">
      <c r="A16" s="245">
        <v>4</v>
      </c>
      <c r="B16" s="267" t="s">
        <v>5</v>
      </c>
      <c r="C16" s="256" t="s">
        <v>58</v>
      </c>
      <c r="D16" s="257" t="s">
        <v>59</v>
      </c>
      <c r="E16" s="258">
        <v>156117</v>
      </c>
      <c r="F16" s="256" t="s">
        <v>181</v>
      </c>
      <c r="G16" s="259">
        <v>1500</v>
      </c>
      <c r="H16" s="259">
        <v>1000</v>
      </c>
      <c r="I16" s="260" t="s">
        <v>94</v>
      </c>
      <c r="J16" s="261">
        <v>5</v>
      </c>
      <c r="K16" s="261">
        <v>3</v>
      </c>
      <c r="L16" s="261"/>
      <c r="M16" s="261"/>
      <c r="N16" s="260">
        <v>5</v>
      </c>
      <c r="O16" s="261"/>
      <c r="P16" s="261">
        <v>5</v>
      </c>
      <c r="Q16" s="262">
        <v>5</v>
      </c>
      <c r="R16" s="263"/>
      <c r="S16" s="261">
        <v>5</v>
      </c>
      <c r="T16" s="261">
        <v>4</v>
      </c>
      <c r="U16" s="264">
        <f>AVERAGE(J16:T16)</f>
        <v>4.5714285714285712</v>
      </c>
      <c r="V16" s="167" t="s">
        <v>184</v>
      </c>
      <c r="W16" s="39"/>
    </row>
    <row r="17" spans="1:23" s="38" customFormat="1" ht="75" x14ac:dyDescent="0.2">
      <c r="A17" s="245">
        <v>5</v>
      </c>
      <c r="B17" s="268" t="s">
        <v>5</v>
      </c>
      <c r="C17" s="256" t="s">
        <v>162</v>
      </c>
      <c r="D17" s="257" t="s">
        <v>55</v>
      </c>
      <c r="E17" s="258">
        <v>395290</v>
      </c>
      <c r="F17" s="256" t="s">
        <v>56</v>
      </c>
      <c r="G17" s="259">
        <v>100</v>
      </c>
      <c r="H17" s="259">
        <v>100</v>
      </c>
      <c r="I17" s="260" t="s">
        <v>94</v>
      </c>
      <c r="J17" s="261">
        <v>4</v>
      </c>
      <c r="K17" s="261">
        <v>3</v>
      </c>
      <c r="L17" s="261"/>
      <c r="M17" s="261"/>
      <c r="N17" s="260">
        <v>5</v>
      </c>
      <c r="O17" s="261"/>
      <c r="P17" s="261">
        <v>5</v>
      </c>
      <c r="Q17" s="262">
        <v>5</v>
      </c>
      <c r="R17" s="263"/>
      <c r="S17" s="261">
        <v>4</v>
      </c>
      <c r="T17" s="261">
        <v>2</v>
      </c>
      <c r="U17" s="264">
        <f>AVERAGE(J17:T17)</f>
        <v>4</v>
      </c>
      <c r="V17" s="265" t="s">
        <v>187</v>
      </c>
      <c r="W17" s="266"/>
    </row>
    <row r="18" spans="1:23" s="38" customFormat="1" ht="90" x14ac:dyDescent="0.2">
      <c r="A18" s="245">
        <v>6</v>
      </c>
      <c r="B18" s="268" t="s">
        <v>40</v>
      </c>
      <c r="C18" s="83" t="s">
        <v>51</v>
      </c>
      <c r="D18" s="93" t="s">
        <v>60</v>
      </c>
      <c r="E18" s="94">
        <v>122645</v>
      </c>
      <c r="F18" s="256" t="s">
        <v>175</v>
      </c>
      <c r="G18" s="259">
        <v>1500</v>
      </c>
      <c r="H18" s="259">
        <v>0</v>
      </c>
      <c r="I18" s="260" t="s">
        <v>27</v>
      </c>
      <c r="J18" s="163" t="s">
        <v>100</v>
      </c>
      <c r="K18" s="261">
        <v>1</v>
      </c>
      <c r="L18" s="261"/>
      <c r="M18" s="261"/>
      <c r="N18" s="260">
        <v>3</v>
      </c>
      <c r="O18" s="261"/>
      <c r="P18" s="261">
        <v>2</v>
      </c>
      <c r="Q18" s="262">
        <v>4</v>
      </c>
      <c r="R18" s="263"/>
      <c r="S18" s="261" t="s">
        <v>28</v>
      </c>
      <c r="T18" s="261" t="s">
        <v>28</v>
      </c>
      <c r="U18" s="264" t="s">
        <v>28</v>
      </c>
      <c r="V18" s="265" t="s">
        <v>189</v>
      </c>
      <c r="W18" s="266"/>
    </row>
    <row r="19" spans="1:23" s="38" customFormat="1" ht="50.25" customHeight="1" x14ac:dyDescent="0.2">
      <c r="A19" s="245">
        <v>7</v>
      </c>
      <c r="B19" s="268" t="s">
        <v>41</v>
      </c>
      <c r="C19" s="83" t="s">
        <v>163</v>
      </c>
      <c r="D19" s="257" t="s">
        <v>106</v>
      </c>
      <c r="E19" s="258" t="s">
        <v>54</v>
      </c>
      <c r="F19" s="256" t="s">
        <v>167</v>
      </c>
      <c r="G19" s="259">
        <v>0</v>
      </c>
      <c r="H19" s="259">
        <v>0</v>
      </c>
      <c r="I19" s="260" t="s">
        <v>94</v>
      </c>
      <c r="J19" s="261" t="s">
        <v>182</v>
      </c>
      <c r="K19" s="261" t="s">
        <v>182</v>
      </c>
      <c r="L19" s="261"/>
      <c r="M19" s="261"/>
      <c r="N19" s="260">
        <v>3</v>
      </c>
      <c r="O19" s="261"/>
      <c r="P19" s="261">
        <v>3</v>
      </c>
      <c r="Q19" s="262">
        <v>3</v>
      </c>
      <c r="R19" s="263"/>
      <c r="S19" s="261">
        <v>4</v>
      </c>
      <c r="T19" s="261">
        <v>4</v>
      </c>
      <c r="U19" s="264">
        <f>AVERAGE(J19:T19)</f>
        <v>3.4</v>
      </c>
      <c r="V19" s="167" t="s">
        <v>190</v>
      </c>
      <c r="W19" s="169"/>
    </row>
    <row r="20" spans="1:23" s="38" customFormat="1" ht="105" x14ac:dyDescent="0.2">
      <c r="A20" s="245">
        <v>8</v>
      </c>
      <c r="B20" s="219" t="s">
        <v>41</v>
      </c>
      <c r="C20" s="135" t="s">
        <v>158</v>
      </c>
      <c r="D20" s="269" t="s">
        <v>55</v>
      </c>
      <c r="E20" s="270">
        <v>376133</v>
      </c>
      <c r="F20" s="271" t="s">
        <v>172</v>
      </c>
      <c r="G20" s="259">
        <v>200</v>
      </c>
      <c r="H20" s="259">
        <v>0</v>
      </c>
      <c r="I20" s="260" t="s">
        <v>94</v>
      </c>
      <c r="J20" s="261" t="s">
        <v>100</v>
      </c>
      <c r="K20" s="261">
        <v>1</v>
      </c>
      <c r="L20" s="261"/>
      <c r="M20" s="261"/>
      <c r="N20" s="260">
        <v>2</v>
      </c>
      <c r="O20" s="261"/>
      <c r="P20" s="261">
        <v>2</v>
      </c>
      <c r="Q20" s="262">
        <v>1</v>
      </c>
      <c r="R20" s="263"/>
      <c r="S20" s="261">
        <v>4</v>
      </c>
      <c r="T20" s="261">
        <v>4</v>
      </c>
      <c r="U20" s="264">
        <f>AVERAGE(J20:T20)</f>
        <v>2.3333333333333335</v>
      </c>
      <c r="V20" s="265" t="s">
        <v>191</v>
      </c>
      <c r="W20" s="266"/>
    </row>
    <row r="21" spans="1:23" s="38" customFormat="1" ht="75" x14ac:dyDescent="0.2">
      <c r="A21" s="245">
        <v>9</v>
      </c>
      <c r="B21" s="268" t="s">
        <v>4</v>
      </c>
      <c r="C21" s="265" t="s">
        <v>57</v>
      </c>
      <c r="D21" s="93" t="s">
        <v>148</v>
      </c>
      <c r="E21" s="94">
        <v>142630</v>
      </c>
      <c r="F21" s="256" t="s">
        <v>174</v>
      </c>
      <c r="G21" s="259">
        <v>350</v>
      </c>
      <c r="H21" s="259">
        <v>0</v>
      </c>
      <c r="I21" s="260" t="s">
        <v>94</v>
      </c>
      <c r="J21" s="261">
        <v>4</v>
      </c>
      <c r="K21" s="261" t="s">
        <v>182</v>
      </c>
      <c r="L21" s="261"/>
      <c r="M21" s="261"/>
      <c r="N21" s="260">
        <v>4</v>
      </c>
      <c r="O21" s="261"/>
      <c r="P21" s="261">
        <v>4</v>
      </c>
      <c r="Q21" s="262">
        <v>3</v>
      </c>
      <c r="R21" s="263"/>
      <c r="S21" s="261">
        <v>4</v>
      </c>
      <c r="T21" s="261">
        <v>5</v>
      </c>
      <c r="U21" s="264">
        <f>AVERAGE(J21:T21)</f>
        <v>4</v>
      </c>
      <c r="V21" s="265" t="s">
        <v>192</v>
      </c>
      <c r="W21" s="266"/>
    </row>
    <row r="22" spans="1:23" s="38" customFormat="1" ht="45" x14ac:dyDescent="0.2">
      <c r="A22" s="245">
        <v>10</v>
      </c>
      <c r="B22" s="268" t="s">
        <v>3</v>
      </c>
      <c r="C22" s="265" t="s">
        <v>74</v>
      </c>
      <c r="D22" s="93" t="s">
        <v>63</v>
      </c>
      <c r="E22" s="94">
        <v>122434</v>
      </c>
      <c r="F22" s="256" t="s">
        <v>119</v>
      </c>
      <c r="G22" s="259">
        <v>0</v>
      </c>
      <c r="H22" s="259">
        <v>0</v>
      </c>
      <c r="I22" s="260" t="s">
        <v>94</v>
      </c>
      <c r="J22" s="261">
        <v>2</v>
      </c>
      <c r="K22" s="261" t="s">
        <v>182</v>
      </c>
      <c r="L22" s="261"/>
      <c r="M22" s="261"/>
      <c r="N22" s="260">
        <v>4</v>
      </c>
      <c r="O22" s="261"/>
      <c r="P22" s="261">
        <v>3</v>
      </c>
      <c r="Q22" s="262">
        <v>2</v>
      </c>
      <c r="R22" s="263"/>
      <c r="S22" s="261">
        <v>2</v>
      </c>
      <c r="T22" s="261">
        <v>1</v>
      </c>
      <c r="U22" s="264">
        <f>AVERAGE(J22:T22)</f>
        <v>2.3333333333333335</v>
      </c>
      <c r="V22" s="265" t="s">
        <v>193</v>
      </c>
      <c r="W22" s="266"/>
    </row>
    <row r="23" spans="1:23" s="38" customFormat="1" ht="45" x14ac:dyDescent="0.2">
      <c r="A23" s="245">
        <v>11</v>
      </c>
      <c r="B23" s="268" t="s">
        <v>5</v>
      </c>
      <c r="C23" s="265" t="s">
        <v>62</v>
      </c>
      <c r="D23" s="93" t="s">
        <v>121</v>
      </c>
      <c r="E23" s="94">
        <v>123591</v>
      </c>
      <c r="F23" s="256" t="s">
        <v>44</v>
      </c>
      <c r="G23" s="272">
        <v>500</v>
      </c>
      <c r="H23" s="272">
        <v>350</v>
      </c>
      <c r="I23" s="260" t="s">
        <v>27</v>
      </c>
      <c r="J23" s="164"/>
      <c r="K23" s="261">
        <v>1</v>
      </c>
      <c r="L23" s="261"/>
      <c r="M23" s="261"/>
      <c r="N23" s="260">
        <v>3</v>
      </c>
      <c r="O23" s="261"/>
      <c r="P23" s="261">
        <v>2</v>
      </c>
      <c r="Q23" s="262" t="s">
        <v>28</v>
      </c>
      <c r="R23" s="263"/>
      <c r="S23" s="261" t="s">
        <v>28</v>
      </c>
      <c r="T23" s="273" t="s">
        <v>28</v>
      </c>
      <c r="U23" s="260" t="s">
        <v>28</v>
      </c>
      <c r="V23" s="265" t="s">
        <v>194</v>
      </c>
      <c r="W23" s="266"/>
    </row>
    <row r="24" spans="1:23" s="38" customFormat="1" ht="45" x14ac:dyDescent="0.2">
      <c r="A24" s="245">
        <v>12</v>
      </c>
      <c r="B24" s="267" t="s">
        <v>5</v>
      </c>
      <c r="C24" s="256" t="s">
        <v>37</v>
      </c>
      <c r="D24" s="257" t="s">
        <v>143</v>
      </c>
      <c r="E24" s="258">
        <v>328188</v>
      </c>
      <c r="F24" s="256" t="s">
        <v>176</v>
      </c>
      <c r="G24" s="259">
        <v>20</v>
      </c>
      <c r="H24" s="259">
        <v>0</v>
      </c>
      <c r="I24" s="260" t="s">
        <v>94</v>
      </c>
      <c r="J24" s="274">
        <v>3</v>
      </c>
      <c r="K24" s="261">
        <v>1</v>
      </c>
      <c r="L24" s="274"/>
      <c r="M24" s="274"/>
      <c r="N24" s="260">
        <v>5</v>
      </c>
      <c r="O24" s="274"/>
      <c r="P24" s="274">
        <v>4</v>
      </c>
      <c r="Q24" s="275">
        <v>4</v>
      </c>
      <c r="R24" s="276"/>
      <c r="S24" s="261">
        <v>5</v>
      </c>
      <c r="T24" s="274">
        <v>4</v>
      </c>
      <c r="U24" s="264">
        <f t="shared" ref="U24:U25" si="0">AVERAGE(J24:T24)</f>
        <v>3.7142857142857144</v>
      </c>
      <c r="V24" s="265" t="s">
        <v>195</v>
      </c>
      <c r="W24" s="266"/>
    </row>
    <row r="25" spans="1:23" ht="75" x14ac:dyDescent="0.2">
      <c r="A25" s="245">
        <v>13</v>
      </c>
      <c r="B25" s="219" t="s">
        <v>5</v>
      </c>
      <c r="C25" s="271" t="s">
        <v>173</v>
      </c>
      <c r="D25" s="269"/>
      <c r="E25" s="270"/>
      <c r="F25" s="271" t="s">
        <v>168</v>
      </c>
      <c r="G25" s="259">
        <v>0</v>
      </c>
      <c r="H25" s="259">
        <v>0</v>
      </c>
      <c r="I25" s="260"/>
      <c r="J25" s="261">
        <v>5</v>
      </c>
      <c r="K25" s="261"/>
      <c r="L25" s="261"/>
      <c r="M25" s="261"/>
      <c r="N25" s="260">
        <v>4</v>
      </c>
      <c r="O25" s="261"/>
      <c r="P25" s="261">
        <v>3.5</v>
      </c>
      <c r="Q25" s="262">
        <v>5</v>
      </c>
      <c r="R25" s="263"/>
      <c r="S25" s="261">
        <v>3</v>
      </c>
      <c r="T25" s="261">
        <v>3</v>
      </c>
      <c r="U25" s="264">
        <f t="shared" si="0"/>
        <v>3.9166666666666665</v>
      </c>
      <c r="V25" s="265" t="s">
        <v>196</v>
      </c>
      <c r="W25" s="266"/>
    </row>
    <row r="26" spans="1:23" s="38" customFormat="1" ht="45" x14ac:dyDescent="0.2">
      <c r="A26" s="245">
        <v>14</v>
      </c>
      <c r="B26" s="268" t="s">
        <v>11</v>
      </c>
      <c r="C26" s="265" t="s">
        <v>97</v>
      </c>
      <c r="D26" s="93" t="s">
        <v>143</v>
      </c>
      <c r="E26" s="94">
        <v>464428</v>
      </c>
      <c r="F26" s="256" t="s">
        <v>171</v>
      </c>
      <c r="G26" s="259">
        <v>75</v>
      </c>
      <c r="H26" s="259">
        <v>75</v>
      </c>
      <c r="I26" s="260" t="s">
        <v>94</v>
      </c>
      <c r="J26" s="261">
        <v>2</v>
      </c>
      <c r="K26" s="261">
        <v>1</v>
      </c>
      <c r="L26" s="261"/>
      <c r="M26" s="261"/>
      <c r="N26" s="260">
        <v>3</v>
      </c>
      <c r="O26" s="261"/>
      <c r="P26" s="261">
        <v>4</v>
      </c>
      <c r="Q26" s="262">
        <v>1</v>
      </c>
      <c r="R26" s="263"/>
      <c r="S26" s="261">
        <v>3</v>
      </c>
      <c r="T26" s="277">
        <v>5</v>
      </c>
      <c r="U26" s="264">
        <f>AVERAGE(J26:T26)</f>
        <v>2.7142857142857144</v>
      </c>
      <c r="V26" s="265" t="s">
        <v>197</v>
      </c>
      <c r="W26" s="266"/>
    </row>
    <row r="27" spans="1:23" s="38" customFormat="1" ht="105" x14ac:dyDescent="0.2">
      <c r="A27" s="245">
        <v>15</v>
      </c>
      <c r="B27" s="255" t="s">
        <v>8</v>
      </c>
      <c r="C27" s="256" t="s">
        <v>78</v>
      </c>
      <c r="D27" s="93" t="s">
        <v>71</v>
      </c>
      <c r="E27" s="94">
        <v>334588</v>
      </c>
      <c r="F27" s="256" t="s">
        <v>177</v>
      </c>
      <c r="G27" s="259">
        <v>125</v>
      </c>
      <c r="H27" s="259">
        <v>0</v>
      </c>
      <c r="I27" s="260" t="s">
        <v>27</v>
      </c>
      <c r="J27" s="163" t="s">
        <v>100</v>
      </c>
      <c r="K27" s="261">
        <v>1</v>
      </c>
      <c r="L27" s="261"/>
      <c r="M27" s="261"/>
      <c r="N27" s="260">
        <v>2</v>
      </c>
      <c r="O27" s="261"/>
      <c r="P27" s="261">
        <v>2</v>
      </c>
      <c r="Q27" s="262" t="s">
        <v>28</v>
      </c>
      <c r="R27" s="263"/>
      <c r="S27" s="278" t="s">
        <v>28</v>
      </c>
      <c r="T27" s="278" t="s">
        <v>28</v>
      </c>
      <c r="U27" s="264" t="s">
        <v>28</v>
      </c>
      <c r="V27" s="265" t="s">
        <v>198</v>
      </c>
      <c r="W27" s="266"/>
    </row>
    <row r="28" spans="1:23" s="38" customFormat="1" ht="49.5" customHeight="1" x14ac:dyDescent="0.2">
      <c r="A28" s="245">
        <v>16</v>
      </c>
      <c r="B28" s="268" t="s">
        <v>9</v>
      </c>
      <c r="C28" s="265" t="s">
        <v>66</v>
      </c>
      <c r="D28" s="257" t="s">
        <v>144</v>
      </c>
      <c r="E28" s="258">
        <v>456609</v>
      </c>
      <c r="F28" s="256" t="s">
        <v>178</v>
      </c>
      <c r="G28" s="272" t="s">
        <v>204</v>
      </c>
      <c r="H28" s="272" t="s">
        <v>204</v>
      </c>
      <c r="I28" s="260" t="s">
        <v>94</v>
      </c>
      <c r="J28" s="261">
        <v>3</v>
      </c>
      <c r="K28" s="261" t="s">
        <v>182</v>
      </c>
      <c r="L28" s="261"/>
      <c r="M28" s="261"/>
      <c r="N28" s="260">
        <v>4</v>
      </c>
      <c r="O28" s="261"/>
      <c r="P28" s="261">
        <v>3</v>
      </c>
      <c r="Q28" s="262">
        <v>2</v>
      </c>
      <c r="R28" s="263"/>
      <c r="S28" s="261">
        <v>3</v>
      </c>
      <c r="T28" s="277">
        <v>3</v>
      </c>
      <c r="U28" s="264">
        <f t="shared" ref="U28" si="1">AVERAGE(J28:T28)</f>
        <v>3</v>
      </c>
      <c r="V28" s="265" t="s">
        <v>185</v>
      </c>
      <c r="W28" s="169"/>
    </row>
    <row r="29" spans="1:23" s="38" customFormat="1" ht="48" customHeight="1" x14ac:dyDescent="0.2">
      <c r="A29" s="245">
        <v>17</v>
      </c>
      <c r="B29" s="268" t="s">
        <v>10</v>
      </c>
      <c r="C29" s="265" t="s">
        <v>157</v>
      </c>
      <c r="D29" s="257" t="s">
        <v>142</v>
      </c>
      <c r="E29" s="258" t="s">
        <v>140</v>
      </c>
      <c r="F29" s="256" t="s">
        <v>179</v>
      </c>
      <c r="G29" s="272">
        <v>400</v>
      </c>
      <c r="H29" s="272">
        <v>0</v>
      </c>
      <c r="I29" s="260" t="s">
        <v>27</v>
      </c>
      <c r="J29" s="164"/>
      <c r="K29" s="261" t="s">
        <v>182</v>
      </c>
      <c r="L29" s="261"/>
      <c r="M29" s="261"/>
      <c r="N29" s="260">
        <v>5</v>
      </c>
      <c r="O29" s="261"/>
      <c r="P29" s="261">
        <v>4</v>
      </c>
      <c r="Q29" s="262" t="s">
        <v>28</v>
      </c>
      <c r="R29" s="263"/>
      <c r="S29" s="261" t="s">
        <v>28</v>
      </c>
      <c r="T29" s="261" t="s">
        <v>28</v>
      </c>
      <c r="U29" s="260" t="s">
        <v>28</v>
      </c>
      <c r="V29" s="173" t="s">
        <v>199</v>
      </c>
      <c r="W29" s="169"/>
    </row>
    <row r="30" spans="1:23" ht="65.25" customHeight="1" x14ac:dyDescent="0.2">
      <c r="A30" s="245">
        <v>18</v>
      </c>
      <c r="B30" s="219" t="s">
        <v>10</v>
      </c>
      <c r="C30" s="271" t="s">
        <v>159</v>
      </c>
      <c r="D30" s="269"/>
      <c r="E30" s="270">
        <v>372529</v>
      </c>
      <c r="F30" s="271" t="s">
        <v>161</v>
      </c>
      <c r="G30" s="272">
        <v>60</v>
      </c>
      <c r="H30" s="272">
        <v>0</v>
      </c>
      <c r="I30" s="260" t="s">
        <v>94</v>
      </c>
      <c r="J30" s="261">
        <v>4</v>
      </c>
      <c r="K30" s="261">
        <v>1</v>
      </c>
      <c r="L30" s="261"/>
      <c r="M30" s="261"/>
      <c r="N30" s="260">
        <v>2</v>
      </c>
      <c r="O30" s="261"/>
      <c r="P30" s="261">
        <v>3</v>
      </c>
      <c r="Q30" s="262">
        <v>3</v>
      </c>
      <c r="R30" s="263"/>
      <c r="S30" s="261">
        <v>4</v>
      </c>
      <c r="T30" s="261">
        <v>4</v>
      </c>
      <c r="U30" s="264">
        <f t="shared" ref="U30" si="2">AVERAGE(J30:T30)</f>
        <v>3</v>
      </c>
      <c r="V30" s="173" t="s">
        <v>200</v>
      </c>
      <c r="W30" s="168"/>
    </row>
    <row r="31" spans="1:23" s="38" customFormat="1" ht="34.9" customHeight="1" x14ac:dyDescent="0.2">
      <c r="A31" s="245">
        <v>19</v>
      </c>
      <c r="B31" s="267" t="s">
        <v>5</v>
      </c>
      <c r="C31" s="82" t="s">
        <v>82</v>
      </c>
      <c r="D31" s="257" t="s">
        <v>129</v>
      </c>
      <c r="E31" s="258">
        <v>151069</v>
      </c>
      <c r="F31" s="256" t="s">
        <v>147</v>
      </c>
      <c r="G31" s="272">
        <v>80</v>
      </c>
      <c r="H31" s="272">
        <v>50</v>
      </c>
      <c r="I31" s="260" t="s">
        <v>27</v>
      </c>
      <c r="J31" s="164"/>
      <c r="K31" s="261">
        <v>1</v>
      </c>
      <c r="L31" s="261"/>
      <c r="M31" s="261"/>
      <c r="N31" s="260">
        <v>4</v>
      </c>
      <c r="O31" s="261"/>
      <c r="P31" s="261">
        <v>2</v>
      </c>
      <c r="Q31" s="262" t="s">
        <v>28</v>
      </c>
      <c r="R31" s="263"/>
      <c r="S31" s="278" t="s">
        <v>28</v>
      </c>
      <c r="T31" s="278" t="s">
        <v>28</v>
      </c>
      <c r="U31" s="264" t="s">
        <v>28</v>
      </c>
      <c r="V31" s="173" t="s">
        <v>186</v>
      </c>
      <c r="W31" s="169"/>
    </row>
    <row r="32" spans="1:23" s="38" customFormat="1" ht="33.75" customHeight="1" x14ac:dyDescent="0.2">
      <c r="A32" s="245">
        <v>20</v>
      </c>
      <c r="B32" s="268" t="s">
        <v>5</v>
      </c>
      <c r="C32" s="82" t="s">
        <v>165</v>
      </c>
      <c r="D32" s="257" t="s">
        <v>54</v>
      </c>
      <c r="E32" s="258" t="s">
        <v>54</v>
      </c>
      <c r="F32" s="256" t="s">
        <v>72</v>
      </c>
      <c r="G32" s="272" t="s">
        <v>204</v>
      </c>
      <c r="H32" s="272" t="s">
        <v>204</v>
      </c>
      <c r="I32" s="260" t="s">
        <v>94</v>
      </c>
      <c r="J32" s="261">
        <v>3</v>
      </c>
      <c r="K32" s="261" t="s">
        <v>182</v>
      </c>
      <c r="L32" s="261"/>
      <c r="M32" s="261"/>
      <c r="N32" s="260"/>
      <c r="O32" s="261"/>
      <c r="P32" s="261">
        <v>2</v>
      </c>
      <c r="Q32" s="262">
        <v>1</v>
      </c>
      <c r="R32" s="263"/>
      <c r="S32" s="261">
        <v>2</v>
      </c>
      <c r="T32" s="261" t="s">
        <v>100</v>
      </c>
      <c r="U32" s="264">
        <f>AVERAGE(J32:T32)</f>
        <v>2</v>
      </c>
      <c r="V32" s="173" t="s">
        <v>201</v>
      </c>
      <c r="W32" s="39"/>
    </row>
    <row r="33" spans="1:23" s="38" customFormat="1" ht="33.75" customHeight="1" x14ac:dyDescent="0.2">
      <c r="A33" s="245">
        <v>21</v>
      </c>
      <c r="B33" s="268" t="s">
        <v>4</v>
      </c>
      <c r="C33" s="83" t="s">
        <v>166</v>
      </c>
      <c r="D33" s="93" t="s">
        <v>54</v>
      </c>
      <c r="E33" s="94" t="s">
        <v>54</v>
      </c>
      <c r="F33" s="256" t="s">
        <v>72</v>
      </c>
      <c r="G33" s="272" t="s">
        <v>204</v>
      </c>
      <c r="H33" s="272" t="s">
        <v>204</v>
      </c>
      <c r="I33" s="260" t="s">
        <v>94</v>
      </c>
      <c r="J33" s="261">
        <v>3</v>
      </c>
      <c r="K33" s="261" t="s">
        <v>182</v>
      </c>
      <c r="L33" s="261"/>
      <c r="M33" s="261"/>
      <c r="N33" s="260"/>
      <c r="O33" s="261"/>
      <c r="P33" s="261">
        <v>3</v>
      </c>
      <c r="Q33" s="262">
        <v>2</v>
      </c>
      <c r="R33" s="263"/>
      <c r="S33" s="261">
        <v>2</v>
      </c>
      <c r="T33" s="261" t="s">
        <v>100</v>
      </c>
      <c r="U33" s="264">
        <f>AVERAGE(J33:T33)</f>
        <v>2.5</v>
      </c>
      <c r="V33" s="173" t="s">
        <v>201</v>
      </c>
      <c r="W33" s="39"/>
    </row>
    <row r="34" spans="1:23" s="38" customFormat="1" ht="34.5" customHeight="1" x14ac:dyDescent="0.2">
      <c r="A34" s="245">
        <v>22</v>
      </c>
      <c r="B34" s="268" t="s">
        <v>5</v>
      </c>
      <c r="C34" s="82" t="s">
        <v>39</v>
      </c>
      <c r="D34" s="257" t="s">
        <v>64</v>
      </c>
      <c r="E34" s="258" t="s">
        <v>64</v>
      </c>
      <c r="F34" s="256" t="s">
        <v>39</v>
      </c>
      <c r="G34" s="272" t="s">
        <v>204</v>
      </c>
      <c r="H34" s="272" t="s">
        <v>204</v>
      </c>
      <c r="I34" s="260" t="s">
        <v>94</v>
      </c>
      <c r="J34" s="261">
        <v>4</v>
      </c>
      <c r="K34" s="261" t="s">
        <v>182</v>
      </c>
      <c r="L34" s="261"/>
      <c r="M34" s="261"/>
      <c r="N34" s="260">
        <v>4</v>
      </c>
      <c r="O34" s="261"/>
      <c r="P34" s="261">
        <v>2</v>
      </c>
      <c r="Q34" s="262">
        <v>1</v>
      </c>
      <c r="R34" s="263"/>
      <c r="S34" s="261">
        <v>1</v>
      </c>
      <c r="T34" s="261" t="s">
        <v>100</v>
      </c>
      <c r="U34" s="264">
        <f>AVERAGE(J34:T34)</f>
        <v>2.4</v>
      </c>
      <c r="V34" s="173" t="s">
        <v>202</v>
      </c>
      <c r="W34" s="39"/>
    </row>
    <row r="35" spans="1:23" ht="38.25" customHeight="1" x14ac:dyDescent="0.2">
      <c r="A35" s="245">
        <v>23</v>
      </c>
      <c r="B35" s="268" t="s">
        <v>9</v>
      </c>
      <c r="C35" s="83" t="s">
        <v>80</v>
      </c>
      <c r="D35" s="257" t="s">
        <v>54</v>
      </c>
      <c r="E35" s="258" t="s">
        <v>54</v>
      </c>
      <c r="F35" s="256" t="s">
        <v>84</v>
      </c>
      <c r="G35" s="272" t="s">
        <v>204</v>
      </c>
      <c r="H35" s="272" t="s">
        <v>204</v>
      </c>
      <c r="I35" s="260" t="s">
        <v>94</v>
      </c>
      <c r="J35" s="261">
        <v>3</v>
      </c>
      <c r="K35" s="261" t="s">
        <v>182</v>
      </c>
      <c r="L35" s="261"/>
      <c r="M35" s="261"/>
      <c r="N35" s="260">
        <v>3</v>
      </c>
      <c r="O35" s="261"/>
      <c r="P35" s="261">
        <v>1</v>
      </c>
      <c r="Q35" s="262">
        <v>1</v>
      </c>
      <c r="R35" s="263"/>
      <c r="S35" s="261">
        <v>1</v>
      </c>
      <c r="T35" s="261" t="s">
        <v>100</v>
      </c>
      <c r="U35" s="264">
        <f>AVERAGE(J35:T35)</f>
        <v>1.8</v>
      </c>
      <c r="V35" s="173" t="s">
        <v>202</v>
      </c>
    </row>
    <row r="36" spans="1:23" ht="37.5" customHeight="1" x14ac:dyDescent="0.2">
      <c r="A36" s="245">
        <v>24</v>
      </c>
      <c r="B36" s="268" t="s">
        <v>10</v>
      </c>
      <c r="C36" s="265" t="s">
        <v>89</v>
      </c>
      <c r="D36" s="257" t="s">
        <v>54</v>
      </c>
      <c r="E36" s="258" t="s">
        <v>54</v>
      </c>
      <c r="F36" s="256" t="s">
        <v>90</v>
      </c>
      <c r="G36" s="272" t="s">
        <v>204</v>
      </c>
      <c r="H36" s="272" t="s">
        <v>204</v>
      </c>
      <c r="I36" s="260" t="s">
        <v>94</v>
      </c>
      <c r="J36" s="261">
        <v>3</v>
      </c>
      <c r="K36" s="261" t="s">
        <v>182</v>
      </c>
      <c r="L36" s="261"/>
      <c r="M36" s="261"/>
      <c r="N36" s="260">
        <v>4</v>
      </c>
      <c r="O36" s="261"/>
      <c r="P36" s="261">
        <v>1</v>
      </c>
      <c r="Q36" s="262">
        <v>1</v>
      </c>
      <c r="R36" s="263"/>
      <c r="S36" s="261">
        <v>4</v>
      </c>
      <c r="T36" s="261" t="s">
        <v>100</v>
      </c>
      <c r="U36" s="264">
        <f>AVERAGE(J36:L36,S36)</f>
        <v>3.5</v>
      </c>
      <c r="V36" s="173" t="s">
        <v>202</v>
      </c>
    </row>
    <row r="37" spans="1:23" s="145" customFormat="1" ht="49.5" customHeight="1" x14ac:dyDescent="0.2">
      <c r="A37" s="279">
        <v>25</v>
      </c>
      <c r="B37" s="280" t="s">
        <v>10</v>
      </c>
      <c r="C37" s="281" t="s">
        <v>47</v>
      </c>
      <c r="D37" s="282" t="s">
        <v>143</v>
      </c>
      <c r="E37" s="283">
        <v>473224</v>
      </c>
      <c r="F37" s="281" t="s">
        <v>160</v>
      </c>
      <c r="G37" s="284"/>
      <c r="H37" s="284"/>
      <c r="I37" s="285"/>
      <c r="J37" s="285"/>
      <c r="K37" s="286"/>
      <c r="L37" s="285"/>
      <c r="M37" s="285"/>
      <c r="N37" s="287"/>
      <c r="O37" s="285"/>
      <c r="P37" s="285"/>
      <c r="Q37" s="285"/>
      <c r="R37" s="283"/>
      <c r="S37" s="285"/>
      <c r="T37" s="156"/>
      <c r="U37" s="285"/>
      <c r="V37" s="288"/>
      <c r="W37" s="144"/>
    </row>
    <row r="38" spans="1:23" s="38" customFormat="1" ht="35.25" customHeight="1" x14ac:dyDescent="0.2">
      <c r="A38" s="279">
        <v>26</v>
      </c>
      <c r="B38" s="289" t="s">
        <v>5</v>
      </c>
      <c r="C38" s="155" t="s">
        <v>49</v>
      </c>
      <c r="D38" s="290" t="s">
        <v>102</v>
      </c>
      <c r="E38" s="291">
        <v>469690</v>
      </c>
      <c r="F38" s="292" t="s">
        <v>169</v>
      </c>
      <c r="G38" s="293"/>
      <c r="H38" s="293"/>
      <c r="I38" s="294"/>
      <c r="J38" s="294"/>
      <c r="K38" s="295"/>
      <c r="L38" s="294"/>
      <c r="M38" s="294"/>
      <c r="N38" s="296"/>
      <c r="O38" s="294"/>
      <c r="P38" s="294"/>
      <c r="Q38" s="294"/>
      <c r="R38" s="297"/>
      <c r="S38" s="294"/>
      <c r="T38" s="294"/>
      <c r="U38" s="298"/>
      <c r="V38" s="173"/>
      <c r="W38" s="39"/>
    </row>
    <row r="39" spans="1:23" s="150" customFormat="1" ht="23.25" customHeight="1" x14ac:dyDescent="0.2">
      <c r="A39" s="279">
        <v>27</v>
      </c>
      <c r="B39" s="299" t="s">
        <v>10</v>
      </c>
      <c r="C39" s="300" t="s">
        <v>46</v>
      </c>
      <c r="D39" s="301" t="s">
        <v>144</v>
      </c>
      <c r="E39" s="302">
        <v>368299</v>
      </c>
      <c r="F39" s="303" t="s">
        <v>125</v>
      </c>
      <c r="G39" s="272"/>
      <c r="H39" s="272"/>
      <c r="I39" s="260"/>
      <c r="J39" s="260"/>
      <c r="K39" s="295"/>
      <c r="L39" s="260"/>
      <c r="M39" s="260"/>
      <c r="N39" s="260"/>
      <c r="O39" s="260"/>
      <c r="P39" s="260"/>
      <c r="Q39" s="260"/>
      <c r="R39" s="304"/>
      <c r="S39" s="260"/>
      <c r="T39" s="148"/>
      <c r="U39" s="260"/>
      <c r="V39" s="305"/>
      <c r="W39" s="149"/>
    </row>
    <row r="40" spans="1:23" s="159" customFormat="1" ht="34.5" customHeight="1" x14ac:dyDescent="0.2">
      <c r="A40" s="279">
        <v>28</v>
      </c>
      <c r="B40" s="280" t="s">
        <v>11</v>
      </c>
      <c r="C40" s="151" t="s">
        <v>83</v>
      </c>
      <c r="D40" s="282" t="s">
        <v>146</v>
      </c>
      <c r="E40" s="283">
        <v>479912</v>
      </c>
      <c r="F40" s="281" t="s">
        <v>170</v>
      </c>
      <c r="G40" s="284"/>
      <c r="H40" s="284"/>
      <c r="I40" s="285"/>
      <c r="J40" s="285"/>
      <c r="K40" s="306"/>
      <c r="L40" s="285"/>
      <c r="M40" s="285"/>
      <c r="N40" s="287"/>
      <c r="O40" s="285"/>
      <c r="P40" s="285"/>
      <c r="Q40" s="285"/>
      <c r="R40" s="283"/>
      <c r="S40" s="285"/>
      <c r="T40" s="285"/>
      <c r="U40" s="307"/>
      <c r="V40" s="288"/>
      <c r="W40" s="158"/>
    </row>
    <row r="41" spans="1:23" s="145" customFormat="1" ht="30" x14ac:dyDescent="0.25">
      <c r="A41" s="279">
        <v>29</v>
      </c>
      <c r="B41" s="308" t="s">
        <v>2</v>
      </c>
      <c r="C41" s="281" t="s">
        <v>36</v>
      </c>
      <c r="D41" s="282" t="s">
        <v>55</v>
      </c>
      <c r="E41" s="283">
        <v>399072</v>
      </c>
      <c r="F41" s="281" t="s">
        <v>156</v>
      </c>
      <c r="G41" s="309"/>
      <c r="H41" s="309"/>
      <c r="I41" s="285"/>
      <c r="J41" s="285"/>
      <c r="K41" s="306"/>
      <c r="L41" s="285"/>
      <c r="M41" s="285"/>
      <c r="N41" s="287"/>
      <c r="O41" s="285"/>
      <c r="P41" s="285"/>
      <c r="Q41" s="285"/>
      <c r="R41" s="283"/>
      <c r="S41" s="285"/>
      <c r="T41" s="285"/>
      <c r="U41" s="307"/>
      <c r="V41" s="288"/>
      <c r="W41" s="144"/>
    </row>
    <row r="42" spans="1:23" s="145" customFormat="1" ht="27.75" customHeight="1" x14ac:dyDescent="0.2">
      <c r="A42" s="279">
        <v>30</v>
      </c>
      <c r="B42" s="280" t="s">
        <v>11</v>
      </c>
      <c r="C42" s="281" t="s">
        <v>76</v>
      </c>
      <c r="D42" s="282" t="s">
        <v>145</v>
      </c>
      <c r="E42" s="283">
        <v>398029</v>
      </c>
      <c r="F42" s="281" t="s">
        <v>124</v>
      </c>
      <c r="G42" s="284"/>
      <c r="H42" s="284"/>
      <c r="I42" s="285"/>
      <c r="J42" s="285"/>
      <c r="K42" s="306"/>
      <c r="L42" s="285"/>
      <c r="M42" s="285"/>
      <c r="N42" s="287"/>
      <c r="O42" s="285"/>
      <c r="P42" s="285"/>
      <c r="Q42" s="285"/>
      <c r="R42" s="283"/>
      <c r="S42" s="285"/>
      <c r="T42" s="285"/>
      <c r="U42" s="307"/>
      <c r="V42" s="288"/>
      <c r="W42" s="144"/>
    </row>
    <row r="43" spans="1:23" s="145" customFormat="1" ht="39" customHeight="1" x14ac:dyDescent="0.2">
      <c r="A43" s="279">
        <v>31</v>
      </c>
      <c r="B43" s="280" t="s">
        <v>5</v>
      </c>
      <c r="C43" s="151" t="s">
        <v>67</v>
      </c>
      <c r="D43" s="282" t="s">
        <v>55</v>
      </c>
      <c r="E43" s="283">
        <v>152054</v>
      </c>
      <c r="F43" s="281" t="s">
        <v>131</v>
      </c>
      <c r="G43" s="284" t="s">
        <v>204</v>
      </c>
      <c r="H43" s="284" t="s">
        <v>204</v>
      </c>
      <c r="I43" s="285"/>
      <c r="J43" s="285"/>
      <c r="K43" s="285"/>
      <c r="L43" s="285"/>
      <c r="M43" s="285"/>
      <c r="N43" s="287"/>
      <c r="O43" s="285"/>
      <c r="P43" s="285"/>
      <c r="Q43" s="285"/>
      <c r="R43" s="283"/>
      <c r="S43" s="285"/>
      <c r="T43" s="285"/>
      <c r="U43" s="307"/>
      <c r="V43" s="288"/>
      <c r="W43" s="144"/>
    </row>
    <row r="44" spans="1:23" ht="20.25" customHeight="1" x14ac:dyDescent="0.25">
      <c r="C44" s="310" t="s">
        <v>227</v>
      </c>
      <c r="F44" s="136"/>
      <c r="G44" s="311"/>
      <c r="H44" s="311"/>
    </row>
    <row r="46" spans="1:23" x14ac:dyDescent="0.2">
      <c r="F46" s="110"/>
      <c r="G46" s="217"/>
      <c r="H46" s="217"/>
    </row>
    <row r="47" spans="1:23" x14ac:dyDescent="0.2">
      <c r="F47" s="110"/>
      <c r="G47" s="217"/>
      <c r="H47" s="217"/>
    </row>
    <row r="59" spans="2:27" s="18" customFormat="1" x14ac:dyDescent="0.2">
      <c r="B59" s="9"/>
      <c r="C59" s="216"/>
      <c r="D59" s="216"/>
      <c r="E59" s="216"/>
      <c r="F59" s="216"/>
      <c r="G59" s="201"/>
      <c r="H59" s="201"/>
      <c r="N59" s="183"/>
      <c r="Q59" s="24"/>
      <c r="T59"/>
      <c r="U59" s="216"/>
      <c r="V59"/>
      <c r="W59" s="4"/>
      <c r="X59"/>
      <c r="Y59"/>
      <c r="Z59"/>
      <c r="AA59"/>
    </row>
    <row r="61" spans="2:27" s="18" customFormat="1" x14ac:dyDescent="0.2">
      <c r="B61" s="9"/>
      <c r="C61" s="216"/>
      <c r="D61" s="216"/>
      <c r="E61" s="216"/>
      <c r="F61" s="216"/>
      <c r="G61" s="201"/>
      <c r="H61" s="201"/>
      <c r="N61" s="183"/>
      <c r="Q61" s="24"/>
      <c r="T61"/>
      <c r="U61" s="216"/>
      <c r="V61"/>
      <c r="W61" s="4"/>
      <c r="X61"/>
      <c r="Y61"/>
      <c r="Z61"/>
      <c r="AA61"/>
    </row>
  </sheetData>
  <autoFilter ref="A7:V36" xr:uid="{00000000-0009-0000-0000-000002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185"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218</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10" t="s">
        <v>216</v>
      </c>
      <c r="E6" s="210" t="s">
        <v>206</v>
      </c>
      <c r="F6" s="211" t="s">
        <v>217</v>
      </c>
      <c r="H6" s="29"/>
      <c r="I6" s="29"/>
      <c r="J6" s="29"/>
      <c r="K6" s="29"/>
      <c r="L6" s="29"/>
      <c r="M6" s="29"/>
      <c r="N6" s="29"/>
      <c r="O6" s="29"/>
    </row>
    <row r="7" spans="1:16" x14ac:dyDescent="0.2">
      <c r="A7" s="20"/>
      <c r="B7" s="509" t="s">
        <v>6</v>
      </c>
      <c r="C7" s="510"/>
      <c r="D7" s="510"/>
      <c r="E7" s="510"/>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189">
        <v>6</v>
      </c>
      <c r="B12" s="193" t="s">
        <v>40</v>
      </c>
      <c r="C12" s="194" t="s">
        <v>51</v>
      </c>
      <c r="D12" s="208">
        <v>130</v>
      </c>
      <c r="E12" s="62"/>
      <c r="F12" s="63" t="s">
        <v>28</v>
      </c>
      <c r="G12" s="26"/>
      <c r="H12" s="33"/>
      <c r="I12" s="33"/>
      <c r="J12" s="29"/>
      <c r="K12" s="34"/>
      <c r="L12" s="29"/>
      <c r="M12" s="29"/>
      <c r="N12" s="29"/>
      <c r="O12" s="29"/>
    </row>
    <row r="13" spans="1:16" ht="14.25" x14ac:dyDescent="0.2">
      <c r="A13" s="189">
        <v>11</v>
      </c>
      <c r="B13" s="193" t="s">
        <v>5</v>
      </c>
      <c r="C13" s="197" t="s">
        <v>62</v>
      </c>
      <c r="D13" s="209">
        <v>275</v>
      </c>
      <c r="E13" s="62"/>
      <c r="F13" s="63" t="s">
        <v>28</v>
      </c>
      <c r="H13" s="33"/>
      <c r="I13" s="33"/>
      <c r="J13" s="29"/>
      <c r="K13" s="29"/>
      <c r="L13" s="29"/>
      <c r="M13" s="29"/>
      <c r="N13" s="29"/>
      <c r="O13" s="29"/>
    </row>
    <row r="14" spans="1:16" ht="14.25" x14ac:dyDescent="0.2">
      <c r="A14" s="189">
        <v>15</v>
      </c>
      <c r="B14" s="190" t="s">
        <v>8</v>
      </c>
      <c r="C14" s="191" t="s">
        <v>78</v>
      </c>
      <c r="D14" s="208">
        <v>0</v>
      </c>
      <c r="E14" s="62"/>
      <c r="F14" s="63" t="s">
        <v>28</v>
      </c>
      <c r="H14" s="33"/>
      <c r="I14" s="33"/>
      <c r="J14" s="29"/>
      <c r="K14" s="29"/>
      <c r="L14" s="29"/>
      <c r="M14" s="29"/>
      <c r="N14" s="29"/>
      <c r="O14" s="29"/>
      <c r="P14" s="4"/>
    </row>
    <row r="15" spans="1:16" ht="28.5" x14ac:dyDescent="0.2">
      <c r="A15" s="189">
        <v>17</v>
      </c>
      <c r="B15" s="193" t="s">
        <v>10</v>
      </c>
      <c r="C15" s="197" t="s">
        <v>157</v>
      </c>
      <c r="D15" s="209">
        <v>2200</v>
      </c>
      <c r="E15" s="62"/>
      <c r="F15" s="63" t="s">
        <v>28</v>
      </c>
      <c r="H15" s="33"/>
      <c r="I15" s="33"/>
      <c r="J15" s="29"/>
      <c r="K15" s="29"/>
      <c r="L15" s="29"/>
      <c r="M15" s="29"/>
      <c r="N15" s="29"/>
      <c r="O15" s="29"/>
      <c r="P15" s="4"/>
    </row>
    <row r="16" spans="1:16" ht="14.25" x14ac:dyDescent="0.2">
      <c r="A16" s="189">
        <v>19</v>
      </c>
      <c r="B16" s="192" t="s">
        <v>5</v>
      </c>
      <c r="C16" s="199" t="s">
        <v>82</v>
      </c>
      <c r="D16" s="209">
        <v>18</v>
      </c>
      <c r="E16" s="62"/>
      <c r="F16" s="63" t="s">
        <v>28</v>
      </c>
      <c r="H16" s="33"/>
      <c r="I16" s="33"/>
      <c r="J16" s="29"/>
      <c r="K16" s="29"/>
      <c r="L16" s="29"/>
      <c r="M16" s="29"/>
      <c r="N16" s="29"/>
      <c r="O16" s="29"/>
      <c r="P16" s="4"/>
    </row>
    <row r="17" spans="1:16" ht="14.25" x14ac:dyDescent="0.2">
      <c r="A17" s="189">
        <v>4</v>
      </c>
      <c r="B17" s="192" t="s">
        <v>5</v>
      </c>
      <c r="C17" s="191" t="s">
        <v>58</v>
      </c>
      <c r="D17" s="208">
        <v>0</v>
      </c>
      <c r="E17" s="62"/>
      <c r="F17" s="63">
        <v>4.5714285714285712</v>
      </c>
      <c r="H17" s="33"/>
      <c r="I17" s="33"/>
      <c r="J17" s="30"/>
      <c r="K17" s="29"/>
      <c r="L17" s="29"/>
      <c r="M17" s="29"/>
      <c r="N17" s="29"/>
      <c r="O17" s="29"/>
      <c r="P17" s="4"/>
    </row>
    <row r="18" spans="1:16" ht="14.25" x14ac:dyDescent="0.2">
      <c r="A18" s="189">
        <v>5</v>
      </c>
      <c r="B18" s="193" t="s">
        <v>5</v>
      </c>
      <c r="C18" s="191" t="s">
        <v>162</v>
      </c>
      <c r="D18" s="208">
        <v>0</v>
      </c>
      <c r="E18" s="62"/>
      <c r="F18" s="63">
        <v>4</v>
      </c>
      <c r="H18" s="33"/>
      <c r="I18" s="33"/>
      <c r="J18" s="29"/>
      <c r="K18" s="29"/>
      <c r="L18" s="29"/>
      <c r="M18" s="29"/>
      <c r="N18" s="29"/>
      <c r="O18" s="29"/>
    </row>
    <row r="19" spans="1:16" ht="28.5" x14ac:dyDescent="0.2">
      <c r="A19" s="189">
        <v>9</v>
      </c>
      <c r="B19" s="193" t="s">
        <v>4</v>
      </c>
      <c r="C19" s="197" t="s">
        <v>57</v>
      </c>
      <c r="D19" s="208">
        <v>150</v>
      </c>
      <c r="E19" s="62"/>
      <c r="F19" s="63">
        <v>4</v>
      </c>
      <c r="H19" s="33"/>
      <c r="I19" s="33"/>
      <c r="J19" s="35"/>
      <c r="K19" s="35"/>
      <c r="L19" s="29"/>
      <c r="M19" s="29"/>
      <c r="N19" s="29"/>
      <c r="O19" s="29"/>
    </row>
    <row r="20" spans="1:16" s="27" customFormat="1" ht="28.5" x14ac:dyDescent="0.2">
      <c r="A20" s="189">
        <v>13</v>
      </c>
      <c r="B20" s="195" t="s">
        <v>5</v>
      </c>
      <c r="C20" s="198" t="s">
        <v>173</v>
      </c>
      <c r="D20" s="208">
        <v>0</v>
      </c>
      <c r="E20" s="62"/>
      <c r="F20" s="63">
        <v>3.9166666666666665</v>
      </c>
      <c r="G20" s="26"/>
      <c r="H20" s="36"/>
      <c r="I20" s="33"/>
      <c r="J20" s="37"/>
      <c r="K20" s="35"/>
      <c r="L20" s="16"/>
      <c r="M20" s="16"/>
      <c r="N20" s="16"/>
      <c r="O20" s="16"/>
    </row>
    <row r="21" spans="1:16" ht="14.25" x14ac:dyDescent="0.2">
      <c r="A21" s="189">
        <v>12</v>
      </c>
      <c r="B21" s="192" t="s">
        <v>5</v>
      </c>
      <c r="C21" s="191" t="s">
        <v>37</v>
      </c>
      <c r="D21" s="208">
        <v>0</v>
      </c>
      <c r="E21" s="62"/>
      <c r="F21" s="63">
        <v>3.7142857142857144</v>
      </c>
      <c r="H21" s="33"/>
      <c r="I21" s="33"/>
      <c r="J21" s="35"/>
      <c r="K21" s="35"/>
      <c r="L21" s="29"/>
      <c r="M21" s="29"/>
      <c r="N21" s="29"/>
      <c r="O21" s="29"/>
    </row>
    <row r="22" spans="1:16" ht="28.5" x14ac:dyDescent="0.2">
      <c r="A22" s="189">
        <v>24</v>
      </c>
      <c r="B22" s="193" t="s">
        <v>10</v>
      </c>
      <c r="C22" s="197" t="s">
        <v>89</v>
      </c>
      <c r="D22" s="209">
        <v>0</v>
      </c>
      <c r="E22" s="62"/>
      <c r="F22" s="63">
        <v>3.5</v>
      </c>
      <c r="H22" s="33"/>
      <c r="I22" s="33"/>
      <c r="J22" s="35"/>
      <c r="K22" s="35"/>
      <c r="L22" s="29"/>
      <c r="M22" s="29"/>
      <c r="N22" s="29"/>
      <c r="O22" s="29"/>
    </row>
    <row r="23" spans="1:16" ht="14.25" x14ac:dyDescent="0.2">
      <c r="A23" s="189">
        <v>7</v>
      </c>
      <c r="B23" s="193" t="s">
        <v>41</v>
      </c>
      <c r="C23" s="194" t="s">
        <v>163</v>
      </c>
      <c r="D23" s="208">
        <v>0</v>
      </c>
      <c r="E23" s="62"/>
      <c r="F23" s="63">
        <v>3.4</v>
      </c>
      <c r="H23" s="33"/>
      <c r="I23" s="33"/>
      <c r="J23" s="35"/>
      <c r="K23" s="35"/>
      <c r="L23" s="29"/>
      <c r="M23" s="29"/>
      <c r="N23" s="29"/>
      <c r="O23" s="29"/>
      <c r="P23" s="4"/>
    </row>
    <row r="24" spans="1:16" ht="14.25" x14ac:dyDescent="0.2">
      <c r="A24" s="189">
        <v>16</v>
      </c>
      <c r="B24" s="193" t="s">
        <v>9</v>
      </c>
      <c r="C24" s="197" t="s">
        <v>66</v>
      </c>
      <c r="D24" s="209">
        <v>0</v>
      </c>
      <c r="E24" s="62"/>
      <c r="F24" s="63">
        <v>3</v>
      </c>
      <c r="H24" s="33"/>
      <c r="I24" s="33"/>
      <c r="J24" s="35"/>
      <c r="K24" s="35"/>
      <c r="L24" s="29"/>
      <c r="M24" s="29"/>
      <c r="N24" s="29"/>
      <c r="O24" s="29"/>
    </row>
    <row r="25" spans="1:16" ht="14.25" x14ac:dyDescent="0.2">
      <c r="A25" s="189">
        <v>18</v>
      </c>
      <c r="B25" s="195" t="s">
        <v>10</v>
      </c>
      <c r="C25" s="198" t="s">
        <v>159</v>
      </c>
      <c r="D25" s="209">
        <v>0</v>
      </c>
      <c r="E25" s="62"/>
      <c r="F25" s="63">
        <v>3</v>
      </c>
      <c r="H25" s="33"/>
      <c r="I25" s="33"/>
      <c r="J25" s="35"/>
      <c r="K25" s="35"/>
      <c r="L25" s="29"/>
      <c r="M25" s="29"/>
      <c r="N25" s="29"/>
      <c r="O25" s="29"/>
    </row>
    <row r="26" spans="1:16" ht="28.5" x14ac:dyDescent="0.2">
      <c r="A26" s="189">
        <v>14</v>
      </c>
      <c r="B26" s="193" t="s">
        <v>11</v>
      </c>
      <c r="C26" s="197" t="s">
        <v>97</v>
      </c>
      <c r="D26" s="208">
        <v>0</v>
      </c>
      <c r="E26" s="62"/>
      <c r="F26" s="63">
        <v>2.7142857142857144</v>
      </c>
      <c r="H26" s="33"/>
      <c r="I26" s="33"/>
      <c r="J26" s="35"/>
      <c r="K26" s="35"/>
      <c r="L26" s="29"/>
      <c r="M26" s="29"/>
      <c r="N26" s="29"/>
      <c r="O26" s="29"/>
    </row>
    <row r="27" spans="1:16" ht="14.25" x14ac:dyDescent="0.2">
      <c r="A27" s="189">
        <v>3</v>
      </c>
      <c r="B27" s="190" t="s">
        <v>2</v>
      </c>
      <c r="C27" s="191" t="s">
        <v>35</v>
      </c>
      <c r="D27" s="208">
        <v>0</v>
      </c>
      <c r="E27" s="62"/>
      <c r="F27" s="63">
        <v>2.5714285714285716</v>
      </c>
      <c r="G27" s="26"/>
      <c r="H27" s="33"/>
      <c r="I27" s="33"/>
      <c r="J27" s="35"/>
      <c r="K27" s="35"/>
      <c r="L27" s="29"/>
      <c r="M27" s="29"/>
      <c r="N27" s="29"/>
      <c r="O27" s="29"/>
    </row>
    <row r="28" spans="1:16" ht="28.5" x14ac:dyDescent="0.2">
      <c r="A28" s="189">
        <v>21</v>
      </c>
      <c r="B28" s="193" t="s">
        <v>4</v>
      </c>
      <c r="C28" s="194" t="s">
        <v>166</v>
      </c>
      <c r="D28" s="209" t="s">
        <v>204</v>
      </c>
      <c r="E28" s="62"/>
      <c r="F28" s="63">
        <v>2.5</v>
      </c>
      <c r="H28" s="33"/>
      <c r="I28" s="33"/>
      <c r="J28" s="35"/>
      <c r="K28" s="29"/>
      <c r="L28" s="29"/>
      <c r="M28" s="29"/>
      <c r="N28" s="29"/>
      <c r="O28" s="29"/>
    </row>
    <row r="29" spans="1:16" ht="28.5" x14ac:dyDescent="0.2">
      <c r="A29" s="189">
        <v>22</v>
      </c>
      <c r="B29" s="193" t="s">
        <v>5</v>
      </c>
      <c r="C29" s="199" t="s">
        <v>39</v>
      </c>
      <c r="D29" s="209" t="s">
        <v>204</v>
      </c>
      <c r="E29" s="62"/>
      <c r="F29" s="63">
        <v>2.4</v>
      </c>
      <c r="H29" s="33"/>
      <c r="I29" s="33"/>
      <c r="J29" s="35"/>
      <c r="K29" s="29"/>
      <c r="L29" s="29"/>
      <c r="M29" s="29"/>
      <c r="N29" s="29"/>
      <c r="O29" s="29"/>
    </row>
    <row r="30" spans="1:16" ht="14.25" x14ac:dyDescent="0.2">
      <c r="A30" s="189">
        <v>8</v>
      </c>
      <c r="B30" s="195" t="s">
        <v>41</v>
      </c>
      <c r="C30" s="196" t="s">
        <v>158</v>
      </c>
      <c r="D30" s="208">
        <v>0</v>
      </c>
      <c r="E30" s="62"/>
      <c r="F30" s="63">
        <v>2.3333333333333335</v>
      </c>
      <c r="H30" s="33"/>
      <c r="I30" s="33"/>
      <c r="J30" s="35"/>
      <c r="K30" s="29"/>
      <c r="L30" s="29"/>
      <c r="M30" s="29"/>
      <c r="N30" s="29"/>
      <c r="O30" s="29"/>
    </row>
    <row r="31" spans="1:16" ht="14.25" x14ac:dyDescent="0.2">
      <c r="A31" s="189">
        <v>10</v>
      </c>
      <c r="B31" s="193" t="s">
        <v>3</v>
      </c>
      <c r="C31" s="197" t="s">
        <v>74</v>
      </c>
      <c r="D31" s="208">
        <v>0</v>
      </c>
      <c r="E31" s="62"/>
      <c r="F31" s="63">
        <v>2.3333333333333335</v>
      </c>
      <c r="H31" s="33"/>
      <c r="I31" s="33"/>
      <c r="J31" s="35"/>
      <c r="K31" s="29"/>
      <c r="L31" s="29"/>
      <c r="M31" s="29"/>
      <c r="N31" s="29"/>
      <c r="O31" s="29"/>
    </row>
    <row r="32" spans="1:16" ht="28.5" x14ac:dyDescent="0.2">
      <c r="A32" s="189">
        <v>20</v>
      </c>
      <c r="B32" s="193" t="s">
        <v>5</v>
      </c>
      <c r="C32" s="199" t="s">
        <v>165</v>
      </c>
      <c r="D32" s="209" t="s">
        <v>204</v>
      </c>
      <c r="E32" s="62"/>
      <c r="F32" s="63">
        <v>2</v>
      </c>
      <c r="H32" s="33"/>
      <c r="I32" s="33"/>
      <c r="J32" s="35"/>
      <c r="K32" s="29"/>
      <c r="L32" s="29"/>
      <c r="M32" s="29"/>
      <c r="N32" s="29"/>
      <c r="O32" s="29"/>
    </row>
    <row r="33" spans="1:15" ht="14.25" x14ac:dyDescent="0.2">
      <c r="A33" s="189">
        <v>23</v>
      </c>
      <c r="B33" s="193" t="s">
        <v>9</v>
      </c>
      <c r="C33" s="194" t="s">
        <v>80</v>
      </c>
      <c r="D33" s="209">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7"/>
  <sheetViews>
    <sheetView topLeftCell="A2"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513" t="s">
        <v>138</v>
      </c>
      <c r="E1" s="514"/>
      <c r="F1" s="121">
        <v>44362</v>
      </c>
    </row>
    <row r="2" spans="1:24" ht="20.25" x14ac:dyDescent="0.3">
      <c r="A2" s="17"/>
      <c r="C2" s="54"/>
      <c r="D2" s="121"/>
      <c r="F2" s="121"/>
    </row>
    <row r="3" spans="1:24" ht="24.75" customHeight="1" x14ac:dyDescent="0.25">
      <c r="C3" s="125" t="s">
        <v>150</v>
      </c>
      <c r="D3" s="511" t="s">
        <v>151</v>
      </c>
      <c r="E3" s="511"/>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512"/>
      <c r="E6" s="512"/>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7"/>
      <c r="B14" s="138"/>
      <c r="C14" s="138"/>
      <c r="D14" s="138"/>
      <c r="E14" s="138"/>
      <c r="F14" s="139" t="s">
        <v>155</v>
      </c>
      <c r="G14" s="138"/>
      <c r="H14" s="138"/>
      <c r="I14" s="138"/>
      <c r="J14" s="138"/>
      <c r="K14" s="138"/>
      <c r="L14" s="138"/>
      <c r="M14" s="138"/>
      <c r="N14" s="138"/>
      <c r="O14" s="138"/>
      <c r="P14" s="138"/>
      <c r="Q14" s="138"/>
      <c r="R14" s="138"/>
      <c r="S14" s="138"/>
      <c r="T14" s="138"/>
      <c r="U14" s="138"/>
      <c r="V14" s="138"/>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4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509" t="s">
        <v>6</v>
      </c>
      <c r="C7" s="510"/>
      <c r="D7" s="510"/>
      <c r="E7" s="510"/>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FY24 Ranking Sheet</vt:lpstr>
      <vt:lpstr>FY23 Ranking Sheet</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Sheet-Sept'!Print_Titles</vt:lpstr>
      <vt:lpstr>'FY23 Ranking Sheet'!Print_Titles</vt:lpstr>
      <vt:lpstr>'FY24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Royer, Ida M CIV USARMY CENWP (USA)</cp:lastModifiedBy>
  <cp:lastPrinted>2019-12-18T20:08:09Z</cp:lastPrinted>
  <dcterms:created xsi:type="dcterms:W3CDTF">2010-12-09T16:31:56Z</dcterms:created>
  <dcterms:modified xsi:type="dcterms:W3CDTF">2023-12-21T16:45:23Z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